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Delo 2020\PROJEKTIRANJE\PROJEKTI\Kotlovnice_TP\Polanskova 44.041420_1\strojne\tekst\"/>
    </mc:Choice>
  </mc:AlternateContent>
  <bookViews>
    <workbookView xWindow="0" yWindow="0" windowWidth="21570" windowHeight="8085" tabRatio="892" activeTab="2"/>
  </bookViews>
  <sheets>
    <sheet name="REKAPITULACIJA" sheetId="87" r:id="rId1"/>
    <sheet name="SPLOŠNO" sheetId="50" r:id="rId2"/>
    <sheet name="I. OGREVANJE" sheetId="83" r:id="rId3"/>
    <sheet name="II. VODOVOD" sheetId="86" r:id="rId4"/>
    <sheet name="III. PLINSKA INŠTALACIJA" sheetId="76" r:id="rId5"/>
    <sheet name="IV. NADZOR IN PID" sheetId="82" r:id="rId6"/>
  </sheets>
  <externalReferences>
    <externalReference r:id="rId7"/>
  </externalReferences>
  <definedNames>
    <definedName name="__c99999" localSheetId="2">#REF!</definedName>
    <definedName name="__c99999" localSheetId="3">#REF!</definedName>
    <definedName name="__c99999" localSheetId="4">#REF!</definedName>
    <definedName name="__c99999" localSheetId="5">#REF!</definedName>
    <definedName name="__c99999">#REF!</definedName>
    <definedName name="_c99999" localSheetId="2">#REF!</definedName>
    <definedName name="_c99999" localSheetId="3">#REF!</definedName>
    <definedName name="_c99999" localSheetId="4">#REF!</definedName>
    <definedName name="_c99999" localSheetId="5">#REF!</definedName>
    <definedName name="_c99999">#REF!</definedName>
    <definedName name="_xlnm._FilterDatabase" localSheetId="2" hidden="1">'I. OGREVANJE'!$D$1:$D$6</definedName>
    <definedName name="_xlnm._FilterDatabase" localSheetId="3" hidden="1">'II. VODOVOD'!$D$1:$D$90</definedName>
    <definedName name="_xlnm._FilterDatabase" localSheetId="4" hidden="1">'III. PLINSKA INŠTALACIJA'!$D$1:$D$75</definedName>
    <definedName name="_xlnm._FilterDatabase" localSheetId="5" hidden="1">'IV. NADZOR IN PID'!$D$1:$D$422</definedName>
    <definedName name="_xlnm._FilterDatabase" localSheetId="0" hidden="1">REKAPITULACIJA!#REF!</definedName>
    <definedName name="_xlnm._FilterDatabase" localSheetId="1" hidden="1">SPLOŠNO!$E$2:$E$4</definedName>
    <definedName name="_Toc110854341" localSheetId="4">'III. PLINSKA INŠTALACIJA'!#REF!</definedName>
    <definedName name="_Toc118266906" localSheetId="2">'I. OGREVANJE'!#REF!</definedName>
    <definedName name="_Toc118266906" localSheetId="3">'II. VODOVOD'!#REF!</definedName>
    <definedName name="_Toc118266906" localSheetId="4">'III. PLINSKA INŠTALACIJA'!#REF!</definedName>
    <definedName name="_Toc118266906" localSheetId="5">'IV. NADZOR IN PID'!#REF!</definedName>
    <definedName name="_Toc288064503" localSheetId="2">'I. OGREVANJE'!#REF!</definedName>
    <definedName name="_Toc288064503" localSheetId="3">'II. VODOVOD'!#REF!</definedName>
    <definedName name="_Toc288064503" localSheetId="4">'III. PLINSKA INŠTALACIJA'!#REF!</definedName>
    <definedName name="_Toc288064503" localSheetId="5">'IV. NADZOR IN PID'!#REF!</definedName>
    <definedName name="_Toc289939629" localSheetId="2">#REF!</definedName>
    <definedName name="_Toc289939629" localSheetId="3">#REF!</definedName>
    <definedName name="_Toc289939629" localSheetId="4">#REF!</definedName>
    <definedName name="_Toc289939629" localSheetId="5">#REF!</definedName>
    <definedName name="_Toc289939629" localSheetId="0">#REF!</definedName>
    <definedName name="_Toc289939629">#REF!</definedName>
    <definedName name="_Toc36444360" localSheetId="2">'I. OGREVANJE'!#REF!</definedName>
    <definedName name="_Toc36444360" localSheetId="3">'II. VODOVOD'!#REF!</definedName>
    <definedName name="_Toc36444360" localSheetId="4">'III. PLINSKA INŠTALACIJA'!#REF!</definedName>
    <definedName name="_Toc36444360" localSheetId="5">'IV. NADZOR IN PID'!#REF!</definedName>
    <definedName name="_Toc378407465" localSheetId="2">'I. OGREVANJE'!#REF!</definedName>
    <definedName name="_Toc378407465" localSheetId="3">'II. VODOVOD'!#REF!</definedName>
    <definedName name="_Toc378407465" localSheetId="4">'III. PLINSKA INŠTALACIJA'!#REF!</definedName>
    <definedName name="_Toc378407465" localSheetId="5">'IV. NADZOR IN PID'!#REF!</definedName>
    <definedName name="_Toc38077199" localSheetId="1">SPLOŠNO!#REF!</definedName>
    <definedName name="_Toc411039739" localSheetId="2">'I. OGREVANJE'!#REF!</definedName>
    <definedName name="_Toc411039739" localSheetId="3">'II. VODOVOD'!#REF!</definedName>
    <definedName name="_Toc411039739" localSheetId="4">'III. PLINSKA INŠTALACIJA'!#REF!</definedName>
    <definedName name="_Toc411039739" localSheetId="5">'IV. NADZOR IN PID'!#REF!</definedName>
    <definedName name="_Toc434213853" localSheetId="4">'III. PLINSKA INŠTALACIJA'!#REF!</definedName>
    <definedName name="_Toc461941563" localSheetId="4">'III. PLINSKA INŠTALACIJA'!#REF!</definedName>
    <definedName name="_Toc500839550" localSheetId="2">'I. OGREVANJE'!#REF!</definedName>
    <definedName name="_Toc500839550" localSheetId="3">'II. VODOVOD'!#REF!</definedName>
    <definedName name="_Toc500839550" localSheetId="4">'III. PLINSKA INŠTALACIJA'!#REF!</definedName>
    <definedName name="_Toc500839550" localSheetId="5">'IV. NADZOR IN PID'!#REF!</definedName>
    <definedName name="_Toc59433016" localSheetId="2">'I. OGREVANJE'!#REF!</definedName>
    <definedName name="_Toc59433016" localSheetId="3">'II. VODOVOD'!#REF!</definedName>
    <definedName name="_Toc59433016" localSheetId="4">'III. PLINSKA INŠTALACIJA'!#REF!</definedName>
    <definedName name="_Toc59433016" localSheetId="5">'IV. NADZOR IN PID'!#REF!</definedName>
    <definedName name="_Toc97625447" localSheetId="2">'I. OGREVANJE'!#REF!</definedName>
    <definedName name="_Toc97625447" localSheetId="3">'II. VODOVOD'!#REF!</definedName>
    <definedName name="_Toc97625447" localSheetId="4">'III. PLINSKA INŠTALACIJA'!#REF!</definedName>
    <definedName name="_Toc97625447" localSheetId="5">'IV. NADZOR IN PID'!#REF!</definedName>
    <definedName name="b">#REF!</definedName>
    <definedName name="CNS">#REF!</definedName>
    <definedName name="Excel_BuiltIn__FilterDatabase_2">'[1]popis C moc'!#REF!</definedName>
    <definedName name="l">#REF!</definedName>
    <definedName name="OLE_LINK1" localSheetId="2">'I. OGREVANJE'!#REF!</definedName>
    <definedName name="OLE_LINK1" localSheetId="3">'II. VODOVOD'!#REF!</definedName>
    <definedName name="OLE_LINK1" localSheetId="4">'III. PLINSKA INŠTALACIJA'!#REF!</definedName>
    <definedName name="OLE_LINK1" localSheetId="5">'IV. NADZOR IN PID'!#REF!</definedName>
    <definedName name="OLE_LINK1" localSheetId="1">SPLOŠNO!#REF!</definedName>
    <definedName name="OLE_LINK3" localSheetId="2">'I. OGREVANJE'!#REF!</definedName>
    <definedName name="OLE_LINK3" localSheetId="3">'II. VODOVOD'!#REF!</definedName>
    <definedName name="OLE_LINK3" localSheetId="4">'III. PLINSKA INŠTALACIJA'!#REF!</definedName>
    <definedName name="OLE_LINK3" localSheetId="5">'IV. NADZOR IN PID'!#REF!</definedName>
    <definedName name="OLE_LINK3" localSheetId="1">SPLOŠNO!#REF!</definedName>
    <definedName name="_xlnm.Print_Area" localSheetId="2">'I. OGREVANJE'!$A$1:$F$135</definedName>
    <definedName name="_xlnm.Print_Area" localSheetId="3">'II. VODOVOD'!$A$1:$F$77</definedName>
    <definedName name="_xlnm.Print_Area" localSheetId="4">'III. PLINSKA INŠTALACIJA'!$A$1:$F$26</definedName>
    <definedName name="_xlnm.Print_Area" localSheetId="5">'IV. NADZOR IN PID'!$A$1:$F$8</definedName>
    <definedName name="_xlnm.Print_Area" localSheetId="1">SPLOŠNO!$A$2:$B$38</definedName>
    <definedName name="Print_Area_MI">#REF!</definedName>
    <definedName name="_xlnm.Print_Titles" localSheetId="2">'I. OGREVANJE'!$1:$3</definedName>
    <definedName name="_xlnm.Print_Titles" localSheetId="3">'II. VODOVOD'!$1:$3</definedName>
    <definedName name="_xlnm.Print_Titles" localSheetId="4">'III. PLINSKA INŠTALACIJA'!$1:$3</definedName>
    <definedName name="_xlnm.Print_Titles" localSheetId="5">'IV. NADZOR IN PID'!$1:$3</definedName>
    <definedName name="V6F15F304">#REF!</definedName>
  </definedNames>
  <calcPr calcId="152511"/>
</workbook>
</file>

<file path=xl/calcChain.xml><?xml version="1.0" encoding="utf-8"?>
<calcChain xmlns="http://schemas.openxmlformats.org/spreadsheetml/2006/main">
  <c r="F1" i="83" l="1"/>
  <c r="F1" i="76"/>
  <c r="F1" i="86"/>
  <c r="F29" i="86"/>
  <c r="F86" i="83"/>
  <c r="F33" i="86"/>
  <c r="F39" i="86"/>
  <c r="F70" i="86"/>
  <c r="F50" i="86"/>
  <c r="F27" i="86"/>
  <c r="D13" i="87" l="1"/>
  <c r="B13" i="87"/>
  <c r="B12" i="87"/>
  <c r="B11" i="87"/>
  <c r="B10" i="87"/>
  <c r="A13" i="87"/>
  <c r="A12" i="87"/>
  <c r="A11" i="87"/>
  <c r="A10" i="87"/>
  <c r="F9" i="76"/>
  <c r="A9" i="76"/>
  <c r="F76" i="86"/>
  <c r="F74" i="86"/>
  <c r="A7" i="86" l="1"/>
  <c r="F7" i="86"/>
  <c r="F134" i="83"/>
  <c r="F103" i="83"/>
  <c r="F132" i="83"/>
  <c r="F91" i="83"/>
  <c r="F82" i="83"/>
  <c r="F68" i="83"/>
  <c r="F63" i="83"/>
  <c r="F52" i="83" l="1"/>
  <c r="F35" i="83" l="1"/>
  <c r="F21" i="83"/>
  <c r="F17" i="83"/>
  <c r="F25" i="76" l="1"/>
  <c r="F23" i="76"/>
  <c r="F21" i="76"/>
  <c r="F19" i="76"/>
  <c r="F17" i="76"/>
  <c r="F16" i="76"/>
  <c r="F15" i="76"/>
  <c r="F12" i="76"/>
  <c r="F7" i="76"/>
  <c r="D12" i="87"/>
  <c r="F1" i="82"/>
  <c r="F23" i="86"/>
  <c r="F18" i="86"/>
  <c r="F9" i="86"/>
  <c r="F129" i="83"/>
  <c r="F127" i="83"/>
  <c r="F125" i="83"/>
  <c r="F121" i="83"/>
  <c r="F119" i="83"/>
  <c r="F116" i="83"/>
  <c r="F115" i="83"/>
  <c r="F111" i="83"/>
  <c r="F108" i="83"/>
  <c r="F100" i="83"/>
  <c r="F97" i="83"/>
  <c r="F94" i="83"/>
  <c r="F78" i="83"/>
  <c r="F58" i="83"/>
  <c r="F54" i="83"/>
  <c r="F47" i="83"/>
  <c r="F43" i="83"/>
  <c r="F32" i="83"/>
  <c r="F29" i="83"/>
  <c r="F25" i="83"/>
  <c r="F9" i="83"/>
  <c r="F7" i="83"/>
  <c r="D11" i="87" l="1"/>
  <c r="D10" i="87"/>
  <c r="A9" i="83"/>
  <c r="D15" i="87" l="1"/>
  <c r="D17" i="87" s="1"/>
  <c r="D16" i="87" s="1"/>
  <c r="A11" i="83"/>
  <c r="A21" i="83" s="1"/>
  <c r="A25" i="83" l="1"/>
  <c r="A29" i="83" l="1"/>
  <c r="A9" i="86" l="1"/>
  <c r="A31" i="83"/>
  <c r="A35" i="83" s="1"/>
  <c r="F7" i="82"/>
  <c r="A7" i="82"/>
  <c r="F5" i="82"/>
  <c r="A37" i="83" l="1"/>
  <c r="A46" i="83" l="1"/>
  <c r="A52" i="83" s="1"/>
  <c r="A54" i="83" l="1"/>
  <c r="A56" i="83" s="1"/>
  <c r="A61" i="83" l="1"/>
  <c r="A67" i="83" s="1"/>
  <c r="A7" i="76" l="1"/>
  <c r="A74" i="83"/>
  <c r="A81" i="83" s="1"/>
  <c r="A85" i="83" s="1"/>
  <c r="A11" i="76" l="1"/>
  <c r="A14" i="76" s="1"/>
  <c r="A19" i="76" s="1"/>
  <c r="A21" i="76" s="1"/>
  <c r="A23" i="76" s="1"/>
  <c r="A25" i="76" s="1"/>
  <c r="A90" i="83" l="1"/>
  <c r="A93" i="83" l="1"/>
  <c r="A96" i="83" s="1"/>
  <c r="A99" i="83" s="1"/>
  <c r="A102" i="83" l="1"/>
  <c r="A107" i="83" l="1"/>
  <c r="A110" i="83" s="1"/>
  <c r="A113" i="83" s="1"/>
  <c r="A118" i="83" s="1"/>
  <c r="A125" i="83" s="1"/>
  <c r="A127" i="83" s="1"/>
  <c r="A129" i="83" s="1"/>
  <c r="A131" i="83" l="1"/>
  <c r="A134" i="83" s="1"/>
  <c r="A11" i="86" l="1"/>
  <c r="A23" i="86" l="1"/>
  <c r="A27" i="86" l="1"/>
  <c r="A29" i="86" s="1"/>
  <c r="A31" i="86" l="1"/>
  <c r="A43" i="86" s="1"/>
  <c r="A53" i="86" s="1"/>
  <c r="A74" i="86" l="1"/>
  <c r="A76" i="86" s="1"/>
</calcChain>
</file>

<file path=xl/sharedStrings.xml><?xml version="1.0" encoding="utf-8"?>
<sst xmlns="http://schemas.openxmlformats.org/spreadsheetml/2006/main" count="297" uniqueCount="201">
  <si>
    <t>kpl</t>
  </si>
  <si>
    <t>m</t>
  </si>
  <si>
    <t>kos</t>
  </si>
  <si>
    <t>SKUPAJ:</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</si>
  <si>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</si>
  <si>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</si>
  <si>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</si>
  <si>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</si>
  <si>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</si>
  <si>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</si>
  <si>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</si>
  <si>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</si>
  <si>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</si>
  <si>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</si>
  <si>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</si>
  <si>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Vris sprememb, nastalih med gradnjo v PZI načrt ter predaja teh izdelovalcu PID načrta.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</si>
  <si>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</si>
  <si>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</si>
  <si>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</si>
  <si>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SPLOŠNO</t>
  </si>
  <si>
    <t>Opis postavke</t>
  </si>
  <si>
    <t>e.m.</t>
  </si>
  <si>
    <t>€/enoto</t>
  </si>
  <si>
    <t>€ skupaj</t>
  </si>
  <si>
    <t>kol</t>
  </si>
  <si>
    <t>ur</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</si>
  <si>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</si>
  <si>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Označevanje cevovodov ter kanalov z označbo medija in smeri toka.</t>
  </si>
  <si>
    <t>ali enakovredni</t>
  </si>
  <si>
    <t>m2</t>
  </si>
  <si>
    <t>kg</t>
  </si>
  <si>
    <t>PROJEKTANTSKI NADZOR IN PROJEKT IZVEDENIH DEL</t>
  </si>
  <si>
    <t>Avtomatika je dobavljena skupaj z:</t>
  </si>
  <si>
    <t>- kabelskimi povezavami, zagonom sistema, navodili za uporabo v slovenskem jeziku ter poučevanjem upravljalca</t>
  </si>
  <si>
    <t>Odzračevalni lonček, skupaj s povezovalno cevko f10 dolžine cca 10 m, krogelnim ventilom DN 10 ter tesnilnim in pritrdilnim materialom</t>
  </si>
  <si>
    <t>DN 32, PN 6</t>
  </si>
  <si>
    <t>Termometer v okroglem ohišju f80, z navojnim priključkom R 1/2", komplet z montažnim in tesnilnim materialom</t>
  </si>
  <si>
    <t>- z merilnim območjem od +0 do +120 °C</t>
  </si>
  <si>
    <t>I.</t>
  </si>
  <si>
    <t>II.</t>
  </si>
  <si>
    <t>III.</t>
  </si>
  <si>
    <t>VODOVODNA INŠTALACIJA</t>
  </si>
  <si>
    <t>IV.</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</si>
  <si>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</si>
  <si>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Pred pričetkom del je potrebno pridobiti soglasje upravljavca javnega plinovodnega omrežja (ENERGETIKA LJUBLJANA d.o.o.) na izdelano PZI dokumentacijo !</t>
  </si>
  <si>
    <t>Nevtralizacijska posoda za zbiranje kondenzata iz kondenzacijskih kotlov ter dimovodne napeljave, skupaj z črpalko in priključki</t>
  </si>
  <si>
    <t>- cevnimi potopnimi temperaturnimi tipali s tuljkami</t>
  </si>
  <si>
    <t>- bojlerskimi potopnimi temperaturnimi tipali,</t>
  </si>
  <si>
    <t>OPOMBA:</t>
  </si>
  <si>
    <t>Pregled dimovodne napeljave s strani pooblaščene organizacije, pridobitev soglasja</t>
  </si>
  <si>
    <t>Zaprta membranska raztezna posoda, komplet s priključnim kosom z zapornim ventilom s kapo proti nepooblaščenemu posluževanju in izpustno pipico ter montažnim materialom</t>
  </si>
  <si>
    <t>U=230 V / 50 Hz</t>
  </si>
  <si>
    <t>Regulacijski ventil z navojnima priključkoma, z nastavitvijo pretoka za uravnovešenje, prednastavitev, merilnimi priključki, zaporno funkcijo, izpustom, skupaj s tesnilnim in vijačnim materialom</t>
  </si>
  <si>
    <t>DANFOSS tip MSV-BD</t>
  </si>
  <si>
    <t>DN 80, PN 6</t>
  </si>
  <si>
    <t>Lovilec nesnage s navojnimi priključki, z drobno zankastim sitom (velikost zank 0,4 mm), skupaj s tesnilnim in vijačnim materialom</t>
  </si>
  <si>
    <t>Krogelna pipa za praznjenje z navojnima priključkoma, s kratko siluminsko ročko (metuljčkom) za posluževanje, zaporno kapo, tesnilom in verižico, vijačnim spojem za gibko cev, skupaj s tesnilnim in vijačnim materialom</t>
  </si>
  <si>
    <t>DN 20, PN 6</t>
  </si>
  <si>
    <t>- z merilnim območjem od 0 do 6,0 bar</t>
  </si>
  <si>
    <t>Jeklena brezšivna cev po SIST EN 10216-1 / DIN 1629 / DIN 2448 z atestom 3.1., skupaj s fitingi (T kosi, kolena, spojke, redukcije…), fazonskimi kosi, varilnim in obešalnim materialom ter dvakratnim popleskom z antikorozijsko barvo po predhodnem čiščenju ter odstranitvi korozije</t>
  </si>
  <si>
    <t>Toplotna izolacija razvoda ogrevne vode z izolacijskimi cevaki za debelino izolacije do 80 mm iz kamene volne s koeficientom toplotne prevodnosti λ50ºC=0,043 W/mK po SIST ISO 8794 oziroma izolacijskimi blazinami iz kamene volne za debelino izolacije nad 80 mm s koeficientom toplotne prevodnosti λ50ºC=0,040 W/mK po SIST ISO 8794, skupaj s kovinskimi objemkami in obdelavo fazonskih kosov ter armatur</t>
  </si>
  <si>
    <t>debeline 100 mm</t>
  </si>
  <si>
    <t>KNAUF INSULATION tip PS 600 / WM 640 GG</t>
  </si>
  <si>
    <t>Zaščitni ovoj razvodov ogrevne vode vodenih vidno izdelan iz Al pločevine in spet s kniping vijaki</t>
  </si>
  <si>
    <t>Drobni inštalacijski material za izvedbo sistema ogrevanja (fitingi, prehodni kosi, pritrdilni material, dodatna odzračevanja, praznilne pipice...)</t>
  </si>
  <si>
    <t>Vgradnja potopnih tuljk za vstavitev temperaturnih tipal, skupaj z vijačnim in tesnilnim materialom</t>
  </si>
  <si>
    <t>Manometer v okroglem ohišju f80 mm, z varilnim kolčakom, navojnim priključkom DN 15, manometrsko navojno pipico DN 15, komplet z montažnim in z montažnim in tesnilnim materialom</t>
  </si>
  <si>
    <t>f 76,1 x 2,90 mm (DN65)</t>
  </si>
  <si>
    <t>f 88,9 x 3,20 mm (DN80)</t>
  </si>
  <si>
    <t>PLINSKA KOTLOVNICA</t>
  </si>
  <si>
    <t>CENTRALNO OGREVANJE</t>
  </si>
  <si>
    <t>GRÜNBECK tip GENO H5</t>
  </si>
  <si>
    <t>- 3 x DN 15 – tipala</t>
  </si>
  <si>
    <t>- 3 x DN 15 – termometer</t>
  </si>
  <si>
    <t>Pred izvedbo akumulatorja je potrebno preveriti dimenzije odprtin za vnos, prostora postavitve ter maksimalno možno vgradno višino!</t>
  </si>
  <si>
    <t>U = 230 V / 50 Hz</t>
  </si>
  <si>
    <t>PRIPRAVA TOPLE SANITARNE VODE</t>
  </si>
  <si>
    <t>Akumulator/zalogovnik sanitarne tople vode za centralno pripravo iz nerjavečega materiala 1.4401, tlačne stopnje PN10, vgrajeno magnezijevo anodno zaščito, prirobnico za čiščenje notranjosti, izolacijo iz kamene volne debeline 100 mm z Al oplaščenjem, skupaj z dvojnimi potopnimi tuljkami (4x) za vstavitev temperaturnih tipal (spodaj, sredina), dvemi nivojskimi termometri (spodaj, sredina), dobavljeno skupaj z vsem montažnim materialom</t>
  </si>
  <si>
    <t xml:space="preserve">Projekt izvedenih del za strojne inštalacije </t>
  </si>
  <si>
    <t>Projektantski nadzor pri izvedbi strojnih inštalacij</t>
  </si>
  <si>
    <t>PLINSKA INŠTALACIJA</t>
  </si>
  <si>
    <t>Nadzor s strani upravljalca javnega plinovodnega omrežja</t>
  </si>
  <si>
    <t>DN 50, PN16</t>
  </si>
  <si>
    <t>NOTRANJA PLINSKA INŠTALACIJA</t>
  </si>
  <si>
    <t>DN 50, PN 16</t>
  </si>
  <si>
    <t>Zaporni element s termičnim varovalom, tlačne stopnje PN 16, standardne dolžine, atestiran za zemeljski plin, z ročko za posluževanje, skupaj s tesnilnim materialom.</t>
  </si>
  <si>
    <t>Črna jeklena brezšivna cev izdelana po EN 10216-2 ter DIN 2448, iz materiala St37.0, atestirana po EN 10204, skupaj s fitingi (T kosi, kolena, spojke, redukcije…), fazonskimi kosi, varilnim materialom, dvakratnim popleskom z antikorozijsko barvo po predhodnem čiščenju ter odstranitvi korozije ter dvakratnim popleskom z rumeno barvo po barvni lestvici RAL 1021</t>
  </si>
  <si>
    <t>Cevne konzole in obešala, izdelana iz jeklenih profilov in cevnih objemk, skupaj z montažo na strop oziroma zid, popleskane po predhodnem čiščenju in pleskanju s temeljno barvo.</t>
  </si>
  <si>
    <t>Priključitev ter kontrola delovanja plinskih trošil</t>
  </si>
  <si>
    <t xml:space="preserve">Izpihovanje obstoječe plinske inštalacije ter ponovno spuščanje plina v cevovod, s strani upravljalca javnega plinovodnega omrežja </t>
  </si>
  <si>
    <t>f 48,3 x 2,60 mm (DN 40)</t>
  </si>
  <si>
    <t>f 60,3 x 2,90 mm (DN 50)</t>
  </si>
  <si>
    <t>f 76,1 x 2,90 mm (DN 65)</t>
  </si>
  <si>
    <t>DANFOSS tip VRG3 + AMV435</t>
  </si>
  <si>
    <t xml:space="preserve">INVESTITOR: 
</t>
  </si>
  <si>
    <t>OBJEKT:</t>
  </si>
  <si>
    <t>REKAPITULACIJA STROJNIH INSTALACIJ</t>
  </si>
  <si>
    <t>DDV (22 %)</t>
  </si>
  <si>
    <t>SKUPAJ z DDV:</t>
  </si>
  <si>
    <t>OPOMBE:</t>
  </si>
  <si>
    <t xml:space="preserve">Navedena oprema oziroma material je informativnega značaja, ki odgovarja zahtevani kvaliteti. V kolikor bo ponujena drugačna oprema oziroma material, mora biti enake ali boljše kvalitete.
</t>
  </si>
  <si>
    <t>V kolikor se ugotovi, da je ponujena oprema oziroma materiali slabše kvalitete kot projektirano oziroma ne dosega zahtevane parametre, bo izvajalec vgradil opremo oziroma materiale po projektni dokumentaciji.</t>
  </si>
  <si>
    <t>Točne cene bo investitor dobil po pridobljenem soglasju upravljalca javnega vročevodnega omrežja ENERGETIKA LJUBLJANA d.o.o. ter na podlagi zbranih ponudb izvajalcev in dobaviteljev opreme, oziroma ob sklenitvi pogodbe z izvajalcem.</t>
  </si>
  <si>
    <t>junij 2020</t>
  </si>
  <si>
    <t>Etažni lastniki stanovanj</t>
  </si>
  <si>
    <t>Polanškova ulica 40-46, 1231 Ljubljana-Črnuče</t>
  </si>
  <si>
    <t>Plinska kotlovnica Polanškova ulica 40-46, 1231 Ljubljana-Črnuče</t>
  </si>
  <si>
    <t xml:space="preserve">Plinski stenski kondenzacijski grelnik za montažo na steno. </t>
  </si>
  <si>
    <t>Grelnik je opremljen z lovilnikom kondenza s sifonom, glavnim stikalom, zaslonom, montažno ploščo, nizkotemperaturno regulacijo delovanja grelnika in temperature ogrevne vode v odvisnosti od zunanje temperature, vključno z vsem tesnilnim in montažnim materialom, zagonom, navodili v slovenskem jeziku, ter poučevanje osebja.</t>
  </si>
  <si>
    <t>Kotel dosega normne izkoristke do 110,5%, omogoča zvezno modulirano delovanje v območju od 15 - 100% nazivne moči, optimalno prilagajanje trenutnim potrebam po toploti ob minimalni porabi plina, zagotavlja zelo nizke emisije dimnih plinov, izredno tiho delovanje,</t>
  </si>
  <si>
    <t>omogoča vgradnjo tudi v neposrednji bližini bivalnih prostorov, spiralna oblika notranjosti cevi toplotnega izmenjevalnika kar bistveno izbojša prenos toplote, uporabniku zelo prijazno in enostavno nastavljanje regulacijskih funkcij, preprost za servisiranje in vzdrževanje</t>
  </si>
  <si>
    <t>Qg=20,8 - 99,5 kW (50/30°C)</t>
  </si>
  <si>
    <t>Qg=19,0 - 94,5 kW (80/60°C)</t>
  </si>
  <si>
    <t>P=300 W; U=230V / 50HZ</t>
  </si>
  <si>
    <t>BOSCH tip Condens 5000 W ZBR 100-3</t>
  </si>
  <si>
    <t>za kotel BOSCH tip Condens 5000 W ZBR 100-3</t>
  </si>
  <si>
    <t>Priključni set (črpalni sklop) za plinski kotel, ki vsebuje kotlovsko črpalko, varnostni ventil pod=3,0bar, odzračevalnim lončkom, manometrom, tlačnim tipalom, tipalom temperature povratka, plinski ventil s termičnim varovalom, zapornima ventiloma na dovodu in povratku, protipovratnim ventilom, polnilnima praznilnima pipicama, protipovratni ventil, priključek za ekspanzijsko posodo in izolacijo, vključno z vsem tesnilnim in montažnim materialom</t>
  </si>
  <si>
    <r>
      <t xml:space="preserve">Demontaža </t>
    </r>
    <r>
      <rPr>
        <sz val="10"/>
        <color rgb="FF000000"/>
        <rFont val="Tahoma"/>
        <family val="2"/>
        <charset val="238"/>
      </rPr>
      <t xml:space="preserve">obstoječih treh plinskih kotlov </t>
    </r>
    <r>
      <rPr>
        <sz val="10"/>
        <color theme="1"/>
        <rFont val="Tahoma"/>
        <family val="2"/>
        <charset val="238"/>
      </rPr>
      <t xml:space="preserve">v centralni kotlovnici skupaj z priključnimi seti na kotlih, ekspanzijsko posodo, armaturami, cevnimi razvodi, izolacijo ter </t>
    </r>
    <r>
      <rPr>
        <sz val="10"/>
        <color rgb="FF000000"/>
        <rFont val="Tahoma"/>
        <family val="2"/>
        <charset val="238"/>
      </rPr>
      <t>odvozom na deponijo oziroma na podjetje za predelavo surovin ter pridobitvijo potrdila</t>
    </r>
    <r>
      <rPr>
        <sz val="10"/>
        <color theme="1"/>
        <rFont val="Tahoma"/>
        <family val="2"/>
        <charset val="238"/>
      </rPr>
      <t xml:space="preserve"> (ocena)</t>
    </r>
  </si>
  <si>
    <t>Lijakasti sifon 1" za montažo na kotel, skupaj s pritrdilnim materialom.</t>
  </si>
  <si>
    <t>Hidravlični kretnica za ločitev primarnega in sekundarnega kroga ogrevne vode dimenzije fi400, s prirobničnimi priključki, protiprirobnicami, avtomatskim odzračevalnim ločkom, priključkom za temperaturno tipalo s potopno tuljko, izpustno pipico, skupaj z nosilnim podstavkom, izolacijskim ohišjem, tesnilnim in montažnim materialom</t>
  </si>
  <si>
    <t>BOSCH tip NE 2.0</t>
  </si>
  <si>
    <t>Mikroprocesorska stenska regulacija sistema ogrevanja, kompaktne izvedbe, prirejena za montažo na steno. Regulacija je prirejena za nizkotemperaturno delovanje kotlov v kaskadi in temperature ogrevne vode v odvisnosti od zunanje temperature, vodenje enega reguliranega (mešalnega) kroga ogrevanja z mešalnim ventilom ter obtočno črpalko ter pripravo sanitarne tople vode</t>
  </si>
  <si>
    <t>- zunanjim temperaturnim tipalom z zaščito proti direktnemu vplivu sonca,</t>
  </si>
  <si>
    <t>BOSCH tip CC 8313</t>
  </si>
  <si>
    <t>Način pritrditve odvodnika dimnik plinov določi proizvajalec v dogovoru z investitorjem!</t>
  </si>
  <si>
    <r>
      <t>REFLEX tip N 400</t>
    </r>
    <r>
      <rPr>
        <sz val="10"/>
        <color theme="1"/>
        <rFont val="Tahoma"/>
        <family val="2"/>
        <charset val="238"/>
      </rPr>
      <t>/1,5/6,0</t>
    </r>
  </si>
  <si>
    <r>
      <t>V</t>
    </r>
    <r>
      <rPr>
        <vertAlign val="subscript"/>
        <sz val="10"/>
        <color theme="1"/>
        <rFont val="Tahoma"/>
        <family val="2"/>
        <charset val="238"/>
      </rPr>
      <t>cel</t>
    </r>
    <r>
      <rPr>
        <sz val="10"/>
        <color theme="1"/>
        <rFont val="Tahoma"/>
        <family val="2"/>
        <charset val="238"/>
      </rPr>
      <t xml:space="preserve"> = 400 l</t>
    </r>
  </si>
  <si>
    <t>Izločevalnik nečistoč in mulja iz sistema ogrevne vode za horizontalno vgradnjo s prirobničnimi priključki, dodatnim magnetom za izločanje magnetita, izpustno pipico, avtomatskim odzračevalnikom mikromehurčkov, toplotno izolacijo, skupaj s protiprirobnicami, tesnilnim in vijačnim materialom</t>
  </si>
  <si>
    <t xml:space="preserve">DN80, PN6 </t>
  </si>
  <si>
    <t>SPIROTECH</t>
  </si>
  <si>
    <t>Ultrazvočni merilnik toplotne energije navojne izvedbe, z ločeno računsko enoto ter dvema temperaturnima tipaloma s potopnima tuljkama, omrežnim napajalnikom, skupaj s holandci, vmesnim kosom za vgradnjo v času poskusnega obratovanja, tesnilnim in vijačnim materialom</t>
  </si>
  <si>
    <t>SIEMENS tip UH50-A65-00-260</t>
  </si>
  <si>
    <r>
      <t>k</t>
    </r>
    <r>
      <rPr>
        <vertAlign val="subscript"/>
        <sz val="10"/>
        <color theme="1"/>
        <rFont val="Tahoma"/>
        <family val="2"/>
        <charset val="238"/>
      </rPr>
      <t>vs</t>
    </r>
    <r>
      <rPr>
        <sz val="10"/>
        <color theme="1"/>
        <rFont val="Tahoma"/>
        <family val="2"/>
        <charset val="238"/>
      </rPr>
      <t>= 40 m</t>
    </r>
    <r>
      <rPr>
        <vertAlign val="superscript"/>
        <sz val="10"/>
        <color theme="1"/>
        <rFont val="Tahoma"/>
        <family val="2"/>
        <charset val="238"/>
      </rPr>
      <t>3</t>
    </r>
    <r>
      <rPr>
        <sz val="10"/>
        <color theme="1"/>
        <rFont val="Tahoma"/>
        <family val="2"/>
        <charset val="238"/>
      </rPr>
      <t>/h;</t>
    </r>
  </si>
  <si>
    <t xml:space="preserve">Dozirna posoda za ročno dodajanje korekcijske tekočine skupaj s krogelnimi pipami, izpustno pipico, dozirnimi kemikalijami za pripravo vode centralnega sistema ogrevanja, ki vsebuje tudi sestavne dele iz jekla in bakra  z montažnim in tesnilnim materialom, ter merilnim priborom ter ustrezno dozirno tekočino (volumen sistema 2000 l) </t>
  </si>
  <si>
    <t>Nazivni pretok: qnom 25 m3/h</t>
  </si>
  <si>
    <t>LŽ medprirobnična zaporna loputa, skupaj z EPDM tesnili, ročico za posluževanje, protiprirobnicama ter tesnilnim in vijačnim materialom</t>
  </si>
  <si>
    <t>V = 2 l</t>
  </si>
  <si>
    <t>cca 2000l</t>
  </si>
  <si>
    <t>Delno praznjenje in ponovno polnjenje sistema ogrevanja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 po navodilih proizvajalca ogrevalnega sistema.</t>
  </si>
  <si>
    <t>Avtomatski odzračevalnik mikro zračnih mehurčkov z navojnima priključkoma ter krogelno pipico DN 25, skupaj s tesnilnim in montažnim materialom</t>
  </si>
  <si>
    <t>DN25, PN6</t>
  </si>
  <si>
    <t>Pneumatex tip ZEPARO ZUT 25</t>
  </si>
  <si>
    <t>Izdelava različnih utorov, odprtin in ostala gradbena dela v zvezi z inštalacijo ogrevanja</t>
  </si>
  <si>
    <t>Demontaža obstoječih zalogovnikov za pripravo sanitarne tople vode ter odvoz na deponijo oziroma na podjetje za predelavo surovin</t>
  </si>
  <si>
    <t>- 2 x DN 40 spodaj (hladna voda, priprava)</t>
  </si>
  <si>
    <t>- 1 x DN 25 sredina (cirkulacija)</t>
  </si>
  <si>
    <t>- 2 x DN 40 zgoraj (topla voda, priprava)</t>
  </si>
  <si>
    <t>V = 750 l</t>
  </si>
  <si>
    <t>SIMON tip AKU / STV 750</t>
  </si>
  <si>
    <t>Drobni inštalacijski material za izvedbo zamenjave akumulatorjev za pripravo sanitarne tople vode (polnilne pipice, reducirke, fitingi…) skupaj s cevno izolacijo ustrezne debeline za popravilo poškodb</t>
  </si>
  <si>
    <t>Dezinfekcija sistemov pitne vode ter izpiranje, jemanje vzorcev, pregled ustreznosti vode in pridobitev izvida o ustreznosti. V primeru da izvidi niso ustrezni je izvajalec dolžan ponoviti postopke dezinfekcije in po potrebi izvesti dela za odpravo problema.</t>
  </si>
  <si>
    <t>Vrtanje lukenj, izdelava različnih utorov in druga gradbena dela za nemoteno izvedbo instalacije vodovoda</t>
  </si>
  <si>
    <t>Demontaža dela obstoječega razvoda plinske inštalacije za potrebe zamenjave obstoječih plinskih grelnikov ter odvoz na deponijo oziroma na podjetje za predelavo surovin</t>
  </si>
  <si>
    <t>DN 40, PN16</t>
  </si>
  <si>
    <t>Predelava in vezava na obstoječi razvod plinske inštalacije iz črnih jeklenih brezšivnih cevi (urezovanje navojev, rezanje, vrtanje, varjenje,…)</t>
  </si>
  <si>
    <t>Prestavitev, predelava, prevezava in začasno blindiranje obstoječih razvodov ogrevne vode iz črnih cevi in fitingov (rezanje, vrtanje, varjenje, urezovanje navojev…)</t>
  </si>
  <si>
    <t>Dimniški set za odvod dimnih plinov iz 3 kotlov vezanih v kaskado, skupaj s priključnimi kosi na kotel ø100mm, z rešetko za zajem zgorevalnega zraka (3x), skupno odvodno tuljavo sestavljeno iz T –kosa ø160/ø100mm (3x), oporno koleno  ø160mm/90º (1x), ter ravnih cevi ø160mm dolžine 5,0m, zaključnim kosom z lovilcem kondenzata, strešno obrobo, deljivo rozeto, zaključnim kosom zaščitenim z zaščitno mrežo, pritrdilnim in montažnim materialom</t>
  </si>
  <si>
    <t>BOSCH ø160mm (sistem B2.3)</t>
  </si>
  <si>
    <r>
      <t>V</t>
    </r>
    <r>
      <rPr>
        <vertAlign val="subscript"/>
        <sz val="10"/>
        <color indexed="8"/>
        <rFont val="Tahoma"/>
        <family val="2"/>
        <charset val="238"/>
      </rPr>
      <t>nom</t>
    </r>
    <r>
      <rPr>
        <sz val="10"/>
        <color indexed="8"/>
        <rFont val="Tahoma"/>
        <family val="2"/>
        <charset val="238"/>
      </rPr>
      <t xml:space="preserve"> = 15,0 m</t>
    </r>
    <r>
      <rPr>
        <vertAlign val="superscript"/>
        <sz val="10"/>
        <color indexed="8"/>
        <rFont val="Tahoma"/>
        <family val="2"/>
        <charset val="238"/>
      </rPr>
      <t>3</t>
    </r>
    <r>
      <rPr>
        <sz val="10"/>
        <color indexed="8"/>
        <rFont val="Tahoma"/>
        <family val="2"/>
        <charset val="238"/>
      </rPr>
      <t>/h</t>
    </r>
  </si>
  <si>
    <t>Izvedba zaključka obstoječega zračnika dimenzije fi440 nad streho. Dobava pocinkane mreže in zaščitnih lamel za preprečitev zamakanja skozi zračnik v času dežja. Lamele se na mestu oblikujejo glede na dejansko stanje na objektu. Postavitev lamel je potrebno oblikovati tako, da se prepreči tudi zbiranje ptic, skupaj s pritrdilnim, tesnilnim in montažnim materialom</t>
  </si>
  <si>
    <t>Demontaža obstoječe črpalke ter odvoz na deponijo oziroma na podjetje za predelavo surovin</t>
  </si>
  <si>
    <t>Energetsko učinkovita obtočna črpalka z zvezno regulacijo vrtljajev, z navojnimi priključki s priključnimi holandci, izolacijo, skupaj s tesnilnim in vijačnim materialom</t>
  </si>
  <si>
    <t>Energetski razred: A</t>
  </si>
  <si>
    <t>Δp = 50 kPa</t>
  </si>
  <si>
    <t>P= 85 W</t>
  </si>
  <si>
    <t>WILO tip STRATOS 25/1-6</t>
  </si>
  <si>
    <t>Črpalka - primar za pripravo STV</t>
  </si>
  <si>
    <t>Visoko učinkovita (energijski razred A) črpalka elektronsko regulirana uporabna za cirkulacijske sisteme za pitno vodo (2°C do +70 °C). Črpalka ima sinhronski motor po ECM tehnologiji z najvišjimi izkoristki in visokim zagonskim momentom, avtomatsko deblokirno funkcijo in integrirano popolno zaščito motorja. S črpalko je dobavljena izolacijska lupina. Črpalka ima serijsko ploščo za ročno upravljanje z enim gumbom za:</t>
  </si>
  <si>
    <t xml:space="preserve"> - Predizbirni regulacijski načini za optimalno prilagoditev bremena, ročni način obratovanja Δp-c (diferenčni tlak konstanten),</t>
  </si>
  <si>
    <t xml:space="preserve"> - Temperaturno krmiljen način obratovanja </t>
  </si>
  <si>
    <t xml:space="preserve"> - Zaznavanje in podpora termični dezinfekciji zbiralnika tople pitne vode</t>
  </si>
  <si>
    <t xml:space="preserve"> - Vgrajena zaščita motorja</t>
  </si>
  <si>
    <t xml:space="preserve"> - Signalizacija obratovanja in motenj (s kodami napak)</t>
  </si>
  <si>
    <t xml:space="preserve"> - Prikaz trenutne porabe v vatih in kumuliranih kilovatnih urah ali</t>
  </si>
  <si>
    <t xml:space="preserve"> - prikaz trenutnega pretoka in trenutne temperature</t>
  </si>
  <si>
    <t xml:space="preserve"> - Funkcija Reset za ponastavitev električnega števca ali ponastavitev nastavitev na tovarniške nastavitve</t>
  </si>
  <si>
    <t xml:space="preserve"> - Funkcija "Hold" (zaklep tipk) za zaklep nastavitev</t>
  </si>
  <si>
    <t xml:space="preserve"> - Minimalna poraba le 3 W</t>
  </si>
  <si>
    <t xml:space="preserve"> - Avtomatska deblokirna funkcija</t>
  </si>
  <si>
    <t xml:space="preserve"> - Toplotno izolacijske lupine serijsko</t>
  </si>
  <si>
    <t>Črpalka je dobavljena skupaj s tesnilnim in vijačnim materialom</t>
  </si>
  <si>
    <t>Q = 120 kW</t>
  </si>
  <si>
    <t>sekundar:</t>
  </si>
  <si>
    <t>70/32°C; voda 100%;</t>
  </si>
  <si>
    <t>primar:</t>
  </si>
  <si>
    <t>V=2,8 m3/h; dp=11,5 kPa;</t>
  </si>
  <si>
    <t>13/60°C; voda 100%;</t>
  </si>
  <si>
    <t>V=2,2 m3/h; dp=7,23 kPa;</t>
  </si>
  <si>
    <t>Ploščni prenosnik toplote lotane izvedbe za pripravo sanitarne tople vode skupaj z izolacijo, ohišjem, tesnilnim in vijačnim materialom</t>
  </si>
  <si>
    <t>A=2,20 m2</t>
  </si>
  <si>
    <t>ALFA LAVAL tip CB 60-40H</t>
  </si>
  <si>
    <t>V = 3,1 m3/h</t>
  </si>
  <si>
    <t>Δp = 40 kPa</t>
  </si>
  <si>
    <t>WILO tip Stratos Z 25/1-8</t>
  </si>
  <si>
    <t>V = od 2,2 do 3,5 m3/h</t>
  </si>
  <si>
    <t>Tripotni regulacijski ventil za pripravo ogrevne vode na radiatorski veji, s prirobničnimi priključki ter protiprirobnicami, skupaj s tesnilnim in vijačnim materialom ter elektromotornim pogonom s tritočkovnim regulacijskim signalom</t>
  </si>
  <si>
    <t>ZALOGOVNIK TOPLE SANITARNE VODE</t>
  </si>
  <si>
    <t>Prevezava obstoječih razvodov sanitarne vode iz pocinkanih cevi in fitingov (rezanje, vrtanje, varjenje, urezovanje navojev…) za potrebe zamenjave zalogovnikov sanitarne tople vode</t>
  </si>
  <si>
    <t>Prevezava obstoječih razvodov sanitarne vode iz pocinkanih cevi in fitingov (rezanje, vrtanje, varjenje, urezovanje navojev…) za potrebe zamenjave obtočnih in cirkulacijskih črpalk</t>
  </si>
  <si>
    <t>BOSCH tip TL3</t>
  </si>
  <si>
    <t xml:space="preserve">Montažni set za postavitev treh kotlov v kaskado, z nosilnim okvirom, skupaj z razdelilnikom predtoka in povratka, razdelilnikom plina, setom za priključitev ogrevanja in plina za posamezni kotel, brez hidravlične kretnice, skupaj s tesnilnim in montažnim materialom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</si>
</sst>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1" formatCode="_-* #,##0\ _€_-;\-* #,##0\ _€_-;_-* &quot;-&quot;\ _€_-;_-@_-"/>
    <numFmt numFmtId="44" formatCode="_-* #,##0.00\ &quot;€&quot;_-;\-* #,##0.00\ &quot;€&quot;_-;_-* &quot;-&quot;??\ &quot;€&quot;_-;_-@_-"/>
    <numFmt numFmtId="43" formatCode="_-* #,##0.00\ _€_-;\-* #,##0.00\ _€_-;_-* &quot;-&quot;??\ _€_-;_-@_-"/>
    <numFmt numFmtId="164" formatCode="&quot;$&quot;#,##0_);[Red]\(&quot;$&quot;#,##0\)"/>
    <numFmt numFmtId="165" formatCode="_(&quot;$&quot;* #,##0_);_(&quot;$&quot;* \(#,##0\);_(&quot;$&quot;* &quot;-&quot;_);_(@_)"/>
    <numFmt numFmtId="166" formatCode="_(&quot;$&quot;* #,##0.00_);_(&quot;$&quot;* \(#,##0.00\);_(&quot;$&quot;* &quot;-&quot;??_);_(@_)"/>
    <numFmt numFmtId="167" formatCode="_-* #,##0\ _S_I_T_-;\-* #,##0\ _S_I_T_-;_-* &quot;-&quot;\ _S_I_T_-;_-@_-"/>
    <numFmt numFmtId="168" formatCode="_-* #,##0.00\ &quot;SIT&quot;_-;\-* #,##0.00\ &quot;SIT&quot;_-;_-* &quot;-&quot;??\ &quot;SIT&quot;_-;_-@_-"/>
    <numFmt numFmtId="169" formatCode="_-* #,##0.00\ _S_I_T_-;\-* #,##0.00\ _S_I_T_-;_-* &quot;-&quot;??\ _S_I_T_-;_-@_-"/>
    <numFmt numFmtId="170" formatCode="#&quot;.&quot;"/>
    <numFmt numFmtId="171" formatCode="#,##0.00\ &quot;€&quot;"/>
    <numFmt numFmtId="172" formatCode="&quot;On&quot;;&quot;On&quot;;&quot;Off&quot;"/>
    <numFmt numFmtId="173" formatCode="_ [$€]\ * #,##0.00_ ;_ [$€]\ * \-#,##0.00_ ;_ [$€]\ * &quot;-&quot;??_ ;_ @_ "/>
    <numFmt numFmtId="174" formatCode="_-* #,##0\ _S_I_T_-;\-* #,##0\ _S_I_T_-;_-* &quot;-&quot;??\ _S_I_T_-;_-@_-"/>
    <numFmt numFmtId="175" formatCode="_-* #,##0.00\ _k_n_-;\-* #,##0.00\ _k_n_-;_-* &quot;-&quot;??\ _k_n_-;_-@_-"/>
    <numFmt numFmtId="176" formatCode="&quot;$&quot;#,##0\ ;\(&quot;$&quot;#,##0\)"/>
    <numFmt numFmtId="177" formatCode="m\o\n\th\ d\,\ yyyy"/>
    <numFmt numFmtId="178" formatCode="_-* #,##0.00\ _S_I_T_-;\-* #,##0.00\ _S_I_T_-;_-* \-??\ _S_I_T_-;_-@_-"/>
    <numFmt numFmtId="179" formatCode="#,#00"/>
    <numFmt numFmtId="180" formatCode="#,"/>
    <numFmt numFmtId="181" formatCode="&quot;SIT&quot;\ #,##0_);\(&quot;SIT&quot;\ #,##0\)"/>
    <numFmt numFmtId="182" formatCode="_-* #,##0.00_-;\-* #,##0.00_-;_-* &quot;-&quot;??_-;_-@_-"/>
    <numFmt numFmtId="183" formatCode="#,##0.00\ [$€-1]"/>
    <numFmt numFmtId="184" formatCode="#,##0.00_ ;\-#,##0.00\ "/>
  </numFmts>
  <fonts count="68" x14ac:knownFonts="1">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
      <sz val="10"/>
      <name val="Arial"/>
      <family val="2"/>
      <charset val="238"/>
    </font>
    <font>
      <sz val="10"/>
      <name val="Arial CE"/>
      <charset val="238"/>
    </font>
    <font>
      <sz val="11"/>
      <name val="Arial"/>
      <family val="2"/>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amily val="2"/>
      <charset val="238"/>
    </font>
    <font>
      <sz val="10"/>
      <name val="Arial CE"/>
    </font>
    <font>
      <sz val="14"/>
      <name val="Times New Roman CE"/>
      <charset val="238"/>
    </font>
    <font>
      <sz val="12"/>
      <name val="Times New Roman"/>
      <family val="1"/>
    </font>
    <font>
      <sz val="12"/>
      <color indexed="8"/>
      <name val="Calibri"/>
      <family val="2"/>
      <charset val="238"/>
    </font>
    <font>
      <sz val="10"/>
      <color indexed="24"/>
      <name val="System"/>
      <family val="2"/>
      <charset val="238"/>
    </font>
    <font>
      <sz val="1"/>
      <color indexed="8"/>
      <name val="Courier"/>
      <family val="1"/>
      <charset val="238"/>
    </font>
    <font>
      <sz val="12"/>
      <name val="Courier New"/>
      <family val="3"/>
    </font>
    <font>
      <b/>
      <sz val="1"/>
      <color indexed="8"/>
      <name val="Courier"/>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2"/>
      <name val="Courier"/>
      <family val="1"/>
      <charset val="238"/>
    </font>
    <font>
      <b/>
      <sz val="11"/>
      <color indexed="10"/>
      <name val="Calibri"/>
      <family val="2"/>
      <charset val="238"/>
    </font>
    <font>
      <sz val="10"/>
      <color indexed="8"/>
      <name val="MS Sans Serif"/>
      <family val="2"/>
      <charset val="238"/>
    </font>
    <font>
      <sz val="10"/>
      <name val="Arial Narrow"/>
      <family val="2"/>
      <charset val="238"/>
    </font>
    <font>
      <sz val="10"/>
      <name val="Courier"/>
      <family val="1"/>
      <charset val="238"/>
    </font>
    <font>
      <sz val="8"/>
      <name val="Calibri"/>
      <family val="2"/>
      <charset val="238"/>
    </font>
    <font>
      <sz val="10"/>
      <name val="Arial CE"/>
      <family val="2"/>
    </font>
    <font>
      <sz val="11"/>
      <color theme="1"/>
      <name val="Calibri"/>
      <family val="2"/>
      <charset val="238"/>
      <scheme val="minor"/>
    </font>
    <font>
      <sz val="12"/>
      <color theme="1"/>
      <name val="Calibri"/>
      <family val="2"/>
      <charset val="238"/>
      <scheme val="minor"/>
    </font>
    <font>
      <sz val="10"/>
      <color theme="1"/>
      <name val="Arial"/>
      <family val="2"/>
      <charset val="238"/>
    </font>
    <font>
      <b/>
      <sz val="10"/>
      <name val="Tahoma"/>
      <family val="2"/>
      <charset val="238"/>
    </font>
    <font>
      <sz val="10"/>
      <name val="Tahoma"/>
      <family val="2"/>
      <charset val="238"/>
    </font>
    <font>
      <sz val="10"/>
      <color indexed="8"/>
      <name val="Tahoma"/>
      <family val="2"/>
      <charset val="238"/>
    </font>
    <font>
      <sz val="10"/>
      <color theme="1"/>
      <name val="Tahoma"/>
      <family val="2"/>
      <charset val="238"/>
    </font>
    <font>
      <sz val="10"/>
      <color rgb="FF000000"/>
      <name val="Tahoma"/>
      <family val="2"/>
      <charset val="238"/>
    </font>
    <font>
      <b/>
      <sz val="10"/>
      <color rgb="FF41A6B1"/>
      <name val="Tahoma"/>
      <family val="2"/>
      <charset val="238"/>
    </font>
    <font>
      <b/>
      <sz val="10"/>
      <name val="Tahoma"/>
      <family val="2"/>
    </font>
    <font>
      <sz val="10"/>
      <color indexed="8"/>
      <name val="Tahoma"/>
      <family val="2"/>
    </font>
    <font>
      <sz val="11"/>
      <name val="Arial"/>
      <family val="2"/>
      <charset val="238"/>
    </font>
    <font>
      <b/>
      <sz val="10"/>
      <color theme="1"/>
      <name val="Tahoma"/>
      <family val="2"/>
      <charset val="238"/>
    </font>
    <font>
      <sz val="11"/>
      <color theme="1"/>
      <name val="Times New Roman"/>
      <family val="1"/>
      <charset val="238"/>
    </font>
    <font>
      <b/>
      <sz val="10"/>
      <color indexed="8"/>
      <name val="Tahoma"/>
      <family val="2"/>
      <charset val="238"/>
    </font>
    <font>
      <vertAlign val="subscript"/>
      <sz val="10"/>
      <color theme="1"/>
      <name val="Tahoma"/>
      <family val="2"/>
      <charset val="238"/>
    </font>
    <font>
      <vertAlign val="superscript"/>
      <sz val="10"/>
      <color theme="1"/>
      <name val="Tahoma"/>
      <family val="2"/>
      <charset val="238"/>
    </font>
    <font>
      <b/>
      <sz val="11"/>
      <color indexed="8"/>
      <name val="Arial"/>
      <family val="2"/>
      <charset val="238"/>
    </font>
    <font>
      <b/>
      <sz val="11"/>
      <name val="Arial"/>
      <family val="2"/>
      <charset val="238"/>
    </font>
    <font>
      <sz val="11"/>
      <color indexed="8"/>
      <name val="Arial"/>
      <family val="2"/>
      <charset val="238"/>
    </font>
    <font>
      <vertAlign val="subscript"/>
      <sz val="10"/>
      <color indexed="8"/>
      <name val="Tahoma"/>
      <family val="2"/>
      <charset val="238"/>
    </font>
    <font>
      <vertAlign val="superscript"/>
      <sz val="10"/>
      <color indexed="8"/>
      <name val="Tahoma"/>
      <family val="2"/>
      <charset val="238"/>
    </font>
    <font>
      <sz val="10"/>
      <color rgb="FF000000"/>
      <name val="Arial"/>
      <family val="2"/>
      <charset val="238"/>
    </font>
  </fonts>
  <fills count="44">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7"/>
        <bgColor indexed="22"/>
      </patternFill>
    </fill>
    <fill>
      <patternFill patternType="solid">
        <fgColor indexed="9"/>
      </patternFill>
    </fill>
    <fill>
      <patternFill patternType="solid">
        <fgColor indexed="43"/>
        <bgColor indexed="26"/>
      </patternFill>
    </fill>
    <fill>
      <patternFill patternType="solid">
        <fgColor indexed="26"/>
        <bgColor indexed="9"/>
      </patternFill>
    </fill>
    <fill>
      <patternFill patternType="solid">
        <fgColor indexed="56"/>
      </patternFill>
    </fill>
    <fill>
      <patternFill patternType="solid">
        <fgColor indexed="5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D8EEF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style="medium">
        <color indexed="64"/>
      </top>
      <bottom style="medium">
        <color indexed="64"/>
      </bottom>
      <diagonal/>
    </border>
  </borders>
  <cellStyleXfs count="2708">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21" fillId="4" borderId="0" applyNumberFormat="0" applyBorder="0" applyAlignment="0" applyProtection="0"/>
    <xf numFmtId="0" fontId="21" fillId="28" borderId="0" applyNumberFormat="0" applyBorder="0" applyAlignment="0" applyProtection="0"/>
    <xf numFmtId="0" fontId="20" fillId="29" borderId="1" applyNumberFormat="0" applyAlignment="0" applyProtection="0"/>
    <xf numFmtId="0" fontId="20" fillId="30" borderId="1" applyNumberFormat="0" applyAlignment="0" applyProtection="0"/>
    <xf numFmtId="0" fontId="19" fillId="31" borderId="2" applyNumberFormat="0" applyAlignment="0" applyProtection="0"/>
    <xf numFmtId="0" fontId="19" fillId="32" borderId="2" applyNumberFormat="0" applyAlignment="0" applyProtection="0"/>
    <xf numFmtId="3" fontId="29" fillId="0" borderId="0" applyFont="0" applyFill="0" applyBorder="0" applyAlignment="0" applyProtection="0"/>
    <xf numFmtId="176" fontId="29" fillId="0" borderId="0" applyFont="0" applyFill="0" applyBorder="0" applyAlignment="0" applyProtection="0"/>
    <xf numFmtId="177" fontId="30" fillId="0" borderId="0">
      <protection locked="0"/>
    </xf>
    <xf numFmtId="41" fontId="4" fillId="0" borderId="0" applyFont="0" applyFill="0" applyBorder="0" applyAlignment="0" applyProtection="0"/>
    <xf numFmtId="43" fontId="4" fillId="0" borderId="0" applyFont="0" applyFill="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78" fontId="1" fillId="0" borderId="0"/>
    <xf numFmtId="0" fontId="1" fillId="0" borderId="0"/>
    <xf numFmtId="164" fontId="31" fillId="0" borderId="0" applyFill="0" applyBorder="0" applyAlignment="0" applyProtection="0"/>
    <xf numFmtId="0" fontId="17" fillId="0" borderId="0" applyNumberFormat="0" applyFill="0" applyBorder="0" applyAlignment="0" applyProtection="0"/>
    <xf numFmtId="179" fontId="30" fillId="0" borderId="0">
      <protection locked="0"/>
    </xf>
    <xf numFmtId="4" fontId="2" fillId="0" borderId="0" applyNumberFormat="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180" fontId="32" fillId="0" borderId="0">
      <protection locked="0"/>
    </xf>
    <xf numFmtId="180" fontId="32" fillId="0" borderId="0">
      <protection locked="0"/>
    </xf>
    <xf numFmtId="0" fontId="22" fillId="9" borderId="1" applyNumberFormat="0" applyAlignment="0" applyProtection="0"/>
    <xf numFmtId="0" fontId="22" fillId="33" borderId="1"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29"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0" fillId="34" borderId="6" applyNumberFormat="0" applyAlignment="0" applyProtection="0"/>
    <xf numFmtId="0" fontId="18" fillId="0" borderId="7"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2" fillId="0" borderId="3"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3" fillId="0" borderId="4"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5"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6" fillId="0" borderId="0"/>
    <xf numFmtId="183"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12" borderId="0" applyNumberFormat="0" applyBorder="0" applyAlignment="0" applyProtection="0"/>
    <xf numFmtId="0" fontId="15" fillId="35"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5"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8" fillId="0" borderId="0"/>
    <xf numFmtId="0" fontId="38" fillId="0" borderId="0"/>
    <xf numFmtId="172" fontId="42" fillId="0" borderId="0"/>
    <xf numFmtId="0" fontId="38" fillId="0" borderId="0"/>
    <xf numFmtId="0" fontId="38" fillId="0" borderId="0"/>
    <xf numFmtId="0" fontId="2" fillId="0" borderId="0" applyNumberFormat="0" applyFill="0" applyBorder="0" applyAlignment="0" applyProtection="0"/>
    <xf numFmtId="0" fontId="25" fillId="0" borderId="0"/>
    <xf numFmtId="0" fontId="45" fillId="0" borderId="0"/>
    <xf numFmtId="1" fontId="26" fillId="0" borderId="0" applyFill="0" applyBorder="0" applyAlignment="0" applyProtection="0"/>
    <xf numFmtId="0" fontId="2" fillId="0" borderId="0" applyNumberFormat="0" applyFill="0" applyBorder="0" applyAlignment="0" applyProtection="0"/>
    <xf numFmtId="1" fontId="26" fillId="0" borderId="0" applyFill="0" applyBorder="0" applyAlignment="0" applyProtection="0"/>
    <xf numFmtId="1" fontId="26" fillId="0" borderId="0" applyFill="0" applyBorder="0" applyAlignment="0" applyProtection="0"/>
    <xf numFmtId="0" fontId="25" fillId="0" borderId="0"/>
    <xf numFmtId="0" fontId="25" fillId="0" borderId="0"/>
    <xf numFmtId="0" fontId="25" fillId="0" borderId="0"/>
    <xf numFmtId="0" fontId="25" fillId="0" borderId="0"/>
    <xf numFmtId="0" fontId="25" fillId="0" borderId="0"/>
    <xf numFmtId="0" fontId="47" fillId="0" borderId="0"/>
    <xf numFmtId="0" fontId="25" fillId="0" borderId="0"/>
    <xf numFmtId="0" fontId="47" fillId="0" borderId="0"/>
    <xf numFmtId="0" fontId="25" fillId="0" borderId="0"/>
    <xf numFmtId="0" fontId="24" fillId="0" borderId="0"/>
    <xf numFmtId="0" fontId="24" fillId="0" borderId="0"/>
    <xf numFmtId="0" fontId="25" fillId="0" borderId="0"/>
    <xf numFmtId="181" fontId="38" fillId="0" borderId="0"/>
    <xf numFmtId="0" fontId="4" fillId="0" borderId="0"/>
    <xf numFmtId="0" fontId="38" fillId="0" borderId="0"/>
    <xf numFmtId="0" fontId="44" fillId="0" borderId="0"/>
    <xf numFmtId="0" fontId="4" fillId="7" borderId="11" applyNumberFormat="0" applyFont="0" applyAlignment="0" applyProtection="0"/>
    <xf numFmtId="0" fontId="2" fillId="36" borderId="11" applyNumberFormat="0" applyAlignment="0" applyProtection="0"/>
    <xf numFmtId="9" fontId="6" fillId="0" borderId="0" applyFont="0" applyFill="0" applyBorder="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8" fillId="0" borderId="7"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19" fillId="31" borderId="2"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20" fillId="29"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39" fillId="34" borderId="1" applyNumberFormat="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7" fillId="0" borderId="0"/>
    <xf numFmtId="0" fontId="27" fillId="0" borderId="0"/>
    <xf numFmtId="0" fontId="24" fillId="0" borderId="0"/>
    <xf numFmtId="0" fontId="7" fillId="0" borderId="0"/>
    <xf numFmtId="0" fontId="40" fillId="0" borderId="0"/>
    <xf numFmtId="0" fontId="23" fillId="0" borderId="13" applyNumberFormat="0" applyFill="0" applyAlignment="0" applyProtection="0"/>
    <xf numFmtId="44"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6" fillId="0" borderId="0" applyFont="0" applyFill="0" applyBorder="0" applyAlignment="0" applyProtection="0"/>
    <xf numFmtId="168" fontId="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7"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69"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9"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169" fontId="2" fillId="0" borderId="0" applyFont="0" applyFill="0" applyBorder="0" applyAlignment="0" applyProtection="0"/>
    <xf numFmtId="182" fontId="25" fillId="0" borderId="0" applyFont="0" applyFill="0" applyBorder="0" applyAlignment="0" applyProtection="0"/>
    <xf numFmtId="174" fontId="25" fillId="0" borderId="0" applyFont="0" applyFill="0" applyBorder="0" applyAlignment="0" applyProtection="0"/>
    <xf numFmtId="175" fontId="28" fillId="0" borderId="0" applyFont="0" applyFill="0" applyBorder="0" applyAlignment="0" applyProtection="0"/>
    <xf numFmtId="174" fontId="2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175" fontId="28" fillId="0" borderId="0" applyFont="0" applyFill="0" applyBorder="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2" fillId="12" borderId="1" applyNumberFormat="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165" fontId="4" fillId="0" borderId="0" applyFont="0" applyFill="0" applyBorder="0" applyAlignment="0" applyProtection="0"/>
    <xf numFmtId="166" fontId="4" fillId="0" borderId="0" applyFont="0" applyFill="0" applyBorder="0" applyAlignment="0" applyProtection="0"/>
    <xf numFmtId="49" fontId="53" fillId="0" borderId="0" applyNumberFormat="0" applyAlignment="0">
      <alignment vertical="top"/>
    </xf>
    <xf numFmtId="170" fontId="51" fillId="0" borderId="0">
      <alignment horizontal="right" vertical="top" readingOrder="1"/>
    </xf>
    <xf numFmtId="49" fontId="51" fillId="0" borderId="0">
      <alignment horizontal="left" vertical="top" wrapText="1" readingOrder="1"/>
    </xf>
    <xf numFmtId="0" fontId="45" fillId="0" borderId="0"/>
    <xf numFmtId="49" fontId="51" fillId="0" borderId="0">
      <alignment horizontal="center"/>
    </xf>
    <xf numFmtId="4" fontId="49" fillId="39" borderId="15">
      <alignment horizontal="right" readingOrder="1"/>
      <protection locked="0"/>
    </xf>
    <xf numFmtId="171" fontId="51" fillId="0" borderId="0">
      <alignment horizontal="right" readingOrder="1"/>
    </xf>
    <xf numFmtId="49" fontId="51" fillId="0" borderId="0">
      <alignment vertical="top"/>
    </xf>
    <xf numFmtId="0" fontId="2" fillId="0" borderId="0"/>
    <xf numFmtId="0" fontId="2" fillId="0" borderId="0"/>
    <xf numFmtId="0" fontId="2" fillId="0" borderId="0"/>
  </cellStyleXfs>
  <cellXfs count="215">
    <xf numFmtId="0" fontId="0" fillId="0" borderId="0" xfId="0"/>
    <xf numFmtId="0" fontId="4" fillId="0" borderId="0" xfId="0" applyFont="1" applyFill="1" applyBorder="1"/>
    <xf numFmtId="0" fontId="3" fillId="0" borderId="0" xfId="967" applyFont="1" applyFill="1" applyBorder="1" applyAlignment="1" applyProtection="1">
      <alignment horizontal="center"/>
    </xf>
    <xf numFmtId="0" fontId="4" fillId="0" borderId="0" xfId="0" applyFont="1" applyFill="1" applyBorder="1" applyAlignment="1">
      <alignment horizontal="center"/>
    </xf>
    <xf numFmtId="0" fontId="4" fillId="0" borderId="0" xfId="0" applyFont="1" applyFill="1"/>
    <xf numFmtId="0" fontId="2" fillId="0" borderId="0" xfId="967" applyFont="1" applyFill="1" applyAlignment="1" applyProtection="1">
      <alignment horizontal="right"/>
    </xf>
    <xf numFmtId="171" fontId="3" fillId="0" borderId="0" xfId="967" applyNumberFormat="1" applyFont="1" applyFill="1" applyBorder="1" applyAlignment="1" applyProtection="1">
      <alignment horizontal="right"/>
    </xf>
    <xf numFmtId="0" fontId="4" fillId="0" borderId="0" xfId="0" applyFont="1" applyFill="1" applyAlignment="1">
      <alignment horizontal="center"/>
    </xf>
    <xf numFmtId="0" fontId="50" fillId="0" borderId="0" xfId="0" applyFont="1" applyFill="1" applyAlignment="1"/>
    <xf numFmtId="0" fontId="50" fillId="0" borderId="0" xfId="0" applyFont="1" applyFill="1"/>
    <xf numFmtId="0" fontId="51" fillId="0" borderId="0" xfId="0" applyFont="1" applyAlignment="1">
      <alignment wrapText="1"/>
    </xf>
    <xf numFmtId="0" fontId="50" fillId="0" borderId="0" xfId="0" applyFont="1" applyFill="1" applyAlignment="1">
      <alignment horizontal="right"/>
    </xf>
    <xf numFmtId="0" fontId="50" fillId="0" borderId="0" xfId="0" applyFont="1" applyFill="1" applyBorder="1" applyAlignment="1"/>
    <xf numFmtId="171" fontId="49" fillId="0" borderId="0" xfId="967" applyNumberFormat="1" applyFont="1" applyBorder="1" applyAlignment="1" applyProtection="1">
      <alignment horizontal="right"/>
    </xf>
    <xf numFmtId="0" fontId="51" fillId="0" borderId="0" xfId="0" applyFont="1" applyAlignment="1">
      <alignment horizontal="center"/>
    </xf>
    <xf numFmtId="49" fontId="53" fillId="0" borderId="0" xfId="2697" applyAlignment="1">
      <alignment horizontal="left" vertical="top" wrapText="1" readingOrder="1"/>
    </xf>
    <xf numFmtId="0" fontId="55" fillId="0" borderId="0" xfId="0" applyFont="1" applyFill="1" applyAlignment="1">
      <alignment vertical="top" wrapText="1"/>
    </xf>
    <xf numFmtId="0" fontId="55" fillId="0" borderId="0" xfId="0" applyFont="1" applyFill="1" applyAlignment="1">
      <alignment horizontal="right" vertical="top"/>
    </xf>
    <xf numFmtId="0" fontId="54" fillId="0" borderId="0" xfId="967" applyFont="1" applyFill="1" applyAlignment="1" applyProtection="1">
      <alignment horizontal="left" vertical="top" wrapText="1"/>
    </xf>
    <xf numFmtId="0" fontId="55" fillId="0" borderId="0" xfId="0" applyFont="1" applyAlignment="1">
      <alignment horizontal="justify"/>
    </xf>
    <xf numFmtId="0" fontId="55" fillId="0" borderId="0" xfId="0" applyFont="1" applyAlignment="1">
      <alignment horizontal="left" vertical="center" indent="1"/>
    </xf>
    <xf numFmtId="0" fontId="55" fillId="0" borderId="0" xfId="0" applyFont="1" applyAlignment="1">
      <alignment horizontal="justify" vertical="center"/>
    </xf>
    <xf numFmtId="0" fontId="49" fillId="0" borderId="0" xfId="0" applyFont="1"/>
    <xf numFmtId="0" fontId="51" fillId="0" borderId="0" xfId="0" applyFont="1" applyBorder="1" applyAlignment="1">
      <alignment horizontal="center"/>
    </xf>
    <xf numFmtId="0" fontId="50" fillId="0" borderId="0" xfId="0" applyFont="1" applyFill="1" applyBorder="1"/>
    <xf numFmtId="0" fontId="50" fillId="0" borderId="0" xfId="0" applyFont="1" applyFill="1" applyBorder="1" applyAlignment="1">
      <alignment horizontal="right"/>
    </xf>
    <xf numFmtId="170" fontId="53" fillId="0" borderId="0" xfId="2697" applyNumberFormat="1" applyFont="1" applyAlignment="1">
      <alignment horizontal="right" vertical="top" readingOrder="1"/>
    </xf>
    <xf numFmtId="49" fontId="53" fillId="0" borderId="0" xfId="2697" applyFont="1" applyAlignment="1">
      <alignment horizontal="left" vertical="top" wrapText="1" readingOrder="1"/>
    </xf>
    <xf numFmtId="49" fontId="53" fillId="0" borderId="0" xfId="2697" applyFont="1" applyAlignment="1">
      <alignment horizontal="center"/>
    </xf>
    <xf numFmtId="49" fontId="53" fillId="0" borderId="0" xfId="2697" applyFont="1" applyAlignment="1">
      <alignment horizontal="right" vertical="top"/>
    </xf>
    <xf numFmtId="171" fontId="53" fillId="0" borderId="0" xfId="2697" applyNumberFormat="1" applyFont="1" applyAlignment="1">
      <alignment horizontal="right"/>
    </xf>
    <xf numFmtId="49" fontId="53" fillId="0" borderId="0" xfId="2697" applyFont="1">
      <alignment vertical="top"/>
    </xf>
    <xf numFmtId="0" fontId="48" fillId="0" borderId="0" xfId="993" applyFont="1" applyFill="1" applyBorder="1" applyAlignment="1" applyProtection="1">
      <alignment horizontal="right" vertical="top"/>
    </xf>
    <xf numFmtId="49" fontId="48" fillId="0" borderId="0" xfId="993" applyNumberFormat="1" applyFont="1" applyFill="1" applyBorder="1" applyAlignment="1" applyProtection="1">
      <alignment horizontal="left" vertical="top" wrapText="1"/>
    </xf>
    <xf numFmtId="0" fontId="48" fillId="0" borderId="0" xfId="993" applyFont="1" applyFill="1" applyBorder="1" applyAlignment="1" applyProtection="1">
      <alignment horizontal="center"/>
    </xf>
    <xf numFmtId="171" fontId="48" fillId="0" borderId="0" xfId="993" applyNumberFormat="1" applyFont="1" applyFill="1" applyBorder="1" applyAlignment="1" applyProtection="1">
      <alignment horizontal="right"/>
    </xf>
    <xf numFmtId="0" fontId="49" fillId="0" borderId="0" xfId="993" applyFont="1" applyFill="1" applyProtection="1"/>
    <xf numFmtId="4" fontId="53" fillId="0" borderId="0" xfId="2697" applyNumberFormat="1" applyFont="1" applyAlignment="1">
      <alignment horizontal="right"/>
    </xf>
    <xf numFmtId="0" fontId="49" fillId="0" borderId="0" xfId="993" applyFont="1" applyFill="1" applyAlignment="1" applyProtection="1">
      <alignment horizontal="right"/>
    </xf>
    <xf numFmtId="0" fontId="50" fillId="0" borderId="0" xfId="833" applyFont="1" applyFill="1" applyAlignment="1" applyProtection="1">
      <alignment horizontal="right"/>
    </xf>
    <xf numFmtId="0" fontId="51" fillId="0" borderId="0" xfId="833" applyFont="1" applyFill="1" applyAlignment="1" applyProtection="1">
      <alignment horizontal="center"/>
    </xf>
    <xf numFmtId="0" fontId="51" fillId="0" borderId="0" xfId="833" applyFont="1" applyAlignment="1" applyProtection="1">
      <alignment horizontal="center"/>
    </xf>
    <xf numFmtId="0" fontId="50" fillId="0" borderId="0" xfId="833" applyFont="1" applyFill="1" applyAlignment="1" applyProtection="1">
      <alignment horizontal="right"/>
      <protection locked="0"/>
    </xf>
    <xf numFmtId="4" fontId="50" fillId="0" borderId="0" xfId="833" applyNumberFormat="1" applyFont="1" applyFill="1" applyAlignment="1" applyProtection="1">
      <alignment horizontal="right"/>
    </xf>
    <xf numFmtId="0" fontId="50" fillId="0" borderId="0" xfId="833" applyFont="1" applyFill="1" applyProtection="1"/>
    <xf numFmtId="0" fontId="49" fillId="0" borderId="0" xfId="597" applyFont="1" applyFill="1" applyAlignment="1">
      <alignment vertical="top"/>
    </xf>
    <xf numFmtId="170" fontId="49" fillId="0" borderId="0" xfId="1073" applyNumberFormat="1" applyFont="1" applyAlignment="1" applyProtection="1">
      <alignment horizontal="right" vertical="top"/>
    </xf>
    <xf numFmtId="171" fontId="49" fillId="39" borderId="15" xfId="2702" applyNumberFormat="1" applyFont="1" applyAlignment="1">
      <alignment horizontal="right"/>
      <protection locked="0"/>
    </xf>
    <xf numFmtId="0" fontId="51" fillId="0" borderId="0" xfId="0" applyFont="1"/>
    <xf numFmtId="0" fontId="52" fillId="0" borderId="0" xfId="0" applyFont="1" applyAlignment="1">
      <alignment horizontal="center"/>
    </xf>
    <xf numFmtId="0" fontId="51" fillId="0" borderId="0" xfId="0" applyFont="1" applyAlignment="1">
      <alignment vertical="center" wrapText="1"/>
    </xf>
    <xf numFmtId="0" fontId="51" fillId="0" borderId="0" xfId="0" applyFont="1" applyAlignment="1">
      <alignment horizontal="left" vertical="center" wrapText="1"/>
    </xf>
    <xf numFmtId="170" fontId="49" fillId="0" borderId="0" xfId="986" applyNumberFormat="1" applyFont="1" applyAlignment="1" applyProtection="1">
      <alignment vertical="top"/>
    </xf>
    <xf numFmtId="171" fontId="49" fillId="0" borderId="0" xfId="986" applyNumberFormat="1" applyFont="1" applyBorder="1" applyAlignment="1" applyProtection="1">
      <alignment horizontal="right"/>
    </xf>
    <xf numFmtId="0" fontId="49" fillId="0" borderId="0" xfId="986" applyFont="1" applyFill="1" applyAlignment="1" applyProtection="1">
      <alignment horizontal="right"/>
    </xf>
    <xf numFmtId="0" fontId="50" fillId="0" borderId="0" xfId="2700" applyFont="1" applyFill="1"/>
    <xf numFmtId="171" fontId="48" fillId="0" borderId="0" xfId="986" applyNumberFormat="1" applyFont="1" applyFill="1" applyBorder="1" applyAlignment="1" applyProtection="1">
      <alignment horizontal="right"/>
    </xf>
    <xf numFmtId="0" fontId="50" fillId="0" borderId="0" xfId="2700" applyFont="1" applyFill="1" applyAlignment="1"/>
    <xf numFmtId="49" fontId="50" fillId="0" borderId="0" xfId="2700" applyNumberFormat="1" applyFont="1" applyFill="1" applyAlignment="1">
      <alignment horizontal="left" vertical="top" wrapText="1"/>
    </xf>
    <xf numFmtId="0" fontId="50" fillId="0" borderId="0" xfId="2700" applyFont="1" applyFill="1" applyAlignment="1">
      <alignment horizontal="center"/>
    </xf>
    <xf numFmtId="0" fontId="50" fillId="0" borderId="0" xfId="2700" applyFont="1" applyFill="1" applyAlignment="1">
      <alignment horizontal="right"/>
    </xf>
    <xf numFmtId="4" fontId="50" fillId="0" borderId="0" xfId="2700" applyNumberFormat="1" applyFont="1" applyFill="1"/>
    <xf numFmtId="0" fontId="51" fillId="0" borderId="0" xfId="0" applyFont="1" applyFill="1" applyBorder="1" applyAlignment="1" applyProtection="1">
      <alignment vertical="center" wrapText="1"/>
    </xf>
    <xf numFmtId="0" fontId="51" fillId="0" borderId="0" xfId="0" applyFont="1" applyFill="1" applyBorder="1" applyAlignment="1">
      <alignment horizontal="left" vertical="top"/>
    </xf>
    <xf numFmtId="170" fontId="49" fillId="0" borderId="0" xfId="967" applyNumberFormat="1" applyFont="1" applyFill="1" applyAlignment="1">
      <alignment horizontal="right" vertical="top"/>
    </xf>
    <xf numFmtId="0" fontId="58" fillId="0" borderId="0" xfId="0" applyFont="1" applyAlignment="1">
      <alignment horizontal="justify" vertical="center"/>
    </xf>
    <xf numFmtId="0" fontId="59" fillId="0" borderId="0" xfId="0" applyFont="1" applyAlignment="1">
      <alignment horizontal="justify"/>
    </xf>
    <xf numFmtId="49" fontId="48" fillId="0" borderId="0" xfId="993" applyNumberFormat="1" applyFont="1" applyFill="1" applyBorder="1" applyAlignment="1" applyProtection="1">
      <alignment horizontal="left" vertical="top" wrapText="1" readingOrder="1"/>
    </xf>
    <xf numFmtId="0" fontId="51" fillId="0" borderId="0" xfId="833" applyNumberFormat="1" applyFont="1" applyAlignment="1" applyProtection="1">
      <alignment horizontal="left" vertical="top" wrapText="1" readingOrder="1"/>
    </xf>
    <xf numFmtId="49" fontId="50" fillId="0" borderId="0" xfId="2700" applyNumberFormat="1" applyFont="1" applyFill="1" applyAlignment="1">
      <alignment horizontal="left" vertical="top" wrapText="1" readingOrder="1"/>
    </xf>
    <xf numFmtId="0" fontId="51" fillId="0" borderId="0" xfId="0" applyFont="1" applyAlignment="1">
      <alignment vertical="center" wrapText="1" readingOrder="1"/>
    </xf>
    <xf numFmtId="3" fontId="51" fillId="0" borderId="0" xfId="0" applyNumberFormat="1" applyFont="1" applyAlignment="1">
      <alignment horizontal="center"/>
    </xf>
    <xf numFmtId="0" fontId="51" fillId="0" borderId="0" xfId="0" applyFont="1" applyAlignment="1">
      <alignment wrapText="1" readingOrder="1"/>
    </xf>
    <xf numFmtId="0" fontId="52" fillId="0" borderId="0" xfId="0" applyFont="1" applyAlignment="1">
      <alignment vertical="center" wrapText="1" readingOrder="1"/>
    </xf>
    <xf numFmtId="0" fontId="57" fillId="0" borderId="0" xfId="0" applyFont="1" applyAlignment="1">
      <alignment horizontal="left" vertical="center" wrapText="1"/>
    </xf>
    <xf numFmtId="0" fontId="52" fillId="0" borderId="0" xfId="0" applyFont="1" applyAlignment="1">
      <alignment horizontal="left" vertical="center" wrapText="1"/>
    </xf>
    <xf numFmtId="49" fontId="48" fillId="0" borderId="0" xfId="993" applyNumberFormat="1" applyFont="1" applyFill="1" applyBorder="1" applyAlignment="1" applyProtection="1">
      <alignment vertical="top" wrapText="1"/>
    </xf>
    <xf numFmtId="4" fontId="49" fillId="0" borderId="0" xfId="993" applyNumberFormat="1" applyFont="1" applyFill="1" applyBorder="1" applyProtection="1"/>
    <xf numFmtId="4" fontId="49" fillId="0" borderId="0" xfId="993" applyNumberFormat="1" applyFont="1" applyFill="1" applyProtection="1"/>
    <xf numFmtId="170" fontId="49" fillId="0" borderId="0" xfId="986" applyNumberFormat="1" applyFont="1" applyAlignment="1">
      <alignment vertical="top"/>
    </xf>
    <xf numFmtId="0" fontId="51" fillId="0" borderId="0" xfId="736" applyFont="1" applyAlignment="1">
      <alignment horizontal="center" wrapText="1"/>
    </xf>
    <xf numFmtId="171" fontId="49" fillId="39" borderId="15" xfId="2702" applyNumberFormat="1" applyFont="1">
      <alignment horizontal="right" readingOrder="1"/>
      <protection locked="0"/>
    </xf>
    <xf numFmtId="49" fontId="51" fillId="0" borderId="0" xfId="736" applyNumberFormat="1" applyFont="1" applyFill="1" applyAlignment="1">
      <alignment horizontal="left" vertical="top" wrapText="1"/>
    </xf>
    <xf numFmtId="49" fontId="50" fillId="0" borderId="0" xfId="2700" applyNumberFormat="1" applyFont="1" applyFill="1" applyAlignment="1">
      <alignment vertical="top" wrapText="1"/>
    </xf>
    <xf numFmtId="0" fontId="51" fillId="0" borderId="0" xfId="0" applyFont="1" applyAlignment="1">
      <alignment vertical="top" wrapText="1" readingOrder="1"/>
    </xf>
    <xf numFmtId="4" fontId="50" fillId="0" borderId="0" xfId="0" applyNumberFormat="1" applyFont="1" applyFill="1"/>
    <xf numFmtId="0" fontId="52" fillId="0" borderId="0" xfId="0" quotePrefix="1" applyFont="1" applyAlignment="1">
      <alignment horizontal="left" vertical="center" wrapText="1"/>
    </xf>
    <xf numFmtId="0" fontId="56" fillId="0" borderId="0" xfId="2707" applyFont="1" applyAlignment="1">
      <alignment horizontal="right" vertical="top"/>
    </xf>
    <xf numFmtId="0" fontId="62" fillId="0" borderId="0" xfId="0" applyFont="1" applyAlignment="1">
      <alignment horizontal="left" vertical="top" wrapText="1"/>
    </xf>
    <xf numFmtId="0" fontId="56" fillId="0" borderId="0" xfId="2707" applyFont="1" applyAlignment="1">
      <alignment vertical="top" wrapText="1"/>
    </xf>
    <xf numFmtId="171" fontId="56" fillId="0" borderId="0" xfId="2707" applyNumberFormat="1" applyFont="1"/>
    <xf numFmtId="0" fontId="56" fillId="0" borderId="0" xfId="2707" applyFont="1"/>
    <xf numFmtId="0" fontId="63" fillId="0" borderId="0" xfId="2707" applyFont="1" applyAlignment="1">
      <alignment horizontal="left" vertical="center"/>
    </xf>
    <xf numFmtId="0" fontId="63" fillId="0" borderId="0" xfId="2707" applyFont="1" applyAlignment="1">
      <alignment horizontal="left" vertical="center" wrapText="1"/>
    </xf>
    <xf numFmtId="0" fontId="56" fillId="0" borderId="0" xfId="2707" applyFont="1" applyAlignment="1">
      <alignment horizontal="left" vertical="center"/>
    </xf>
    <xf numFmtId="0" fontId="56" fillId="0" borderId="0" xfId="2707" applyFont="1" applyAlignment="1">
      <alignment horizontal="left" vertical="center" wrapText="1"/>
    </xf>
    <xf numFmtId="171" fontId="56" fillId="0" borderId="0" xfId="2707" applyNumberFormat="1" applyFont="1" applyAlignment="1">
      <alignment horizontal="left" vertical="center"/>
    </xf>
    <xf numFmtId="171" fontId="63" fillId="0" borderId="0" xfId="2707" applyNumberFormat="1" applyFont="1" applyAlignment="1">
      <alignment horizontal="right" vertical="center"/>
    </xf>
    <xf numFmtId="171" fontId="56" fillId="0" borderId="0" xfId="2707" applyNumberFormat="1" applyFont="1" applyAlignment="1">
      <alignment horizontal="right" vertical="center"/>
    </xf>
    <xf numFmtId="0" fontId="63" fillId="0" borderId="0" xfId="2707" applyFont="1" applyAlignment="1">
      <alignment horizontal="left" vertical="top"/>
    </xf>
    <xf numFmtId="0" fontId="63" fillId="0" borderId="0" xfId="2707" applyFont="1" applyAlignment="1">
      <alignment wrapText="1"/>
    </xf>
    <xf numFmtId="0" fontId="63" fillId="0" borderId="0" xfId="2707" applyFont="1" applyAlignment="1"/>
    <xf numFmtId="171" fontId="63" fillId="0" borderId="0" xfId="2707" applyNumberFormat="1" applyFont="1"/>
    <xf numFmtId="0" fontId="63" fillId="40" borderId="17" xfId="2707" applyFont="1" applyFill="1" applyBorder="1" applyAlignment="1">
      <alignment horizontal="left" vertical="center"/>
    </xf>
    <xf numFmtId="0" fontId="56" fillId="40" borderId="17" xfId="2707" applyFont="1" applyFill="1" applyBorder="1" applyAlignment="1">
      <alignment horizontal="left" vertical="center"/>
    </xf>
    <xf numFmtId="171" fontId="63" fillId="40" borderId="17" xfId="2707" applyNumberFormat="1" applyFont="1" applyFill="1" applyBorder="1" applyAlignment="1">
      <alignment horizontal="right" vertical="center"/>
    </xf>
    <xf numFmtId="0" fontId="56" fillId="0" borderId="16" xfId="2707" applyFont="1" applyBorder="1" applyAlignment="1">
      <alignment wrapText="1"/>
    </xf>
    <xf numFmtId="0" fontId="56" fillId="0" borderId="16" xfId="2707" applyFont="1" applyBorder="1" applyAlignment="1"/>
    <xf numFmtId="171" fontId="56" fillId="0" borderId="16" xfId="2707" applyNumberFormat="1" applyFont="1" applyBorder="1"/>
    <xf numFmtId="0" fontId="63" fillId="0" borderId="0" xfId="2707" applyNumberFormat="1" applyFont="1" applyAlignment="1">
      <alignment horizontal="center" vertical="center"/>
    </xf>
    <xf numFmtId="49" fontId="63" fillId="0" borderId="0" xfId="2707" applyNumberFormat="1" applyFont="1" applyBorder="1" applyAlignment="1">
      <alignment vertical="center" wrapText="1"/>
    </xf>
    <xf numFmtId="0" fontId="63" fillId="0" borderId="0" xfId="2707" applyFont="1" applyBorder="1" applyAlignment="1">
      <alignment vertical="center"/>
    </xf>
    <xf numFmtId="171" fontId="63" fillId="0" borderId="0" xfId="2707" applyNumberFormat="1" applyFont="1" applyBorder="1" applyAlignment="1">
      <alignment vertical="center"/>
    </xf>
    <xf numFmtId="0" fontId="56" fillId="40" borderId="17" xfId="2707" applyFont="1" applyFill="1" applyBorder="1" applyAlignment="1">
      <alignment horizontal="center" vertical="center"/>
    </xf>
    <xf numFmtId="4" fontId="63" fillId="40" borderId="17" xfId="2707" applyNumberFormat="1" applyFont="1" applyFill="1" applyBorder="1" applyAlignment="1">
      <alignment horizontal="left" vertical="center"/>
    </xf>
    <xf numFmtId="0" fontId="56" fillId="0" borderId="0" xfId="2707" applyFont="1" applyAlignment="1">
      <alignment horizontal="right" vertical="center"/>
    </xf>
    <xf numFmtId="0" fontId="64" fillId="0" borderId="0" xfId="0" applyFont="1" applyAlignment="1">
      <alignment horizontal="left" vertical="center" wrapText="1"/>
    </xf>
    <xf numFmtId="0" fontId="56" fillId="0" borderId="0" xfId="2707" applyFont="1" applyAlignment="1">
      <alignment vertical="center" wrapText="1"/>
    </xf>
    <xf numFmtId="171" fontId="56" fillId="0" borderId="0" xfId="2707" applyNumberFormat="1" applyFont="1" applyAlignment="1">
      <alignment vertical="center"/>
    </xf>
    <xf numFmtId="0" fontId="56" fillId="0" borderId="0" xfId="2707" applyFont="1" applyAlignment="1">
      <alignment vertical="center"/>
    </xf>
    <xf numFmtId="0" fontId="63" fillId="0" borderId="0" xfId="2707" applyFont="1" applyAlignment="1">
      <alignment vertical="top" wrapText="1"/>
    </xf>
    <xf numFmtId="0" fontId="62" fillId="0" borderId="0" xfId="0" applyFont="1" applyAlignment="1">
      <alignment vertical="top" wrapText="1"/>
    </xf>
    <xf numFmtId="0" fontId="56" fillId="0" borderId="0" xfId="2707" applyFont="1" applyAlignment="1">
      <alignment wrapText="1"/>
    </xf>
    <xf numFmtId="0" fontId="56" fillId="0" borderId="0" xfId="2707" applyFont="1" applyAlignment="1"/>
    <xf numFmtId="171" fontId="63" fillId="0" borderId="0" xfId="2707" quotePrefix="1" applyNumberFormat="1" applyFont="1" applyBorder="1" applyAlignment="1">
      <alignment horizontal="right" vertical="center"/>
    </xf>
    <xf numFmtId="0" fontId="51" fillId="0" borderId="0" xfId="0" quotePrefix="1" applyFont="1" applyAlignment="1">
      <alignment vertical="center" wrapText="1" readingOrder="1"/>
    </xf>
    <xf numFmtId="0" fontId="49" fillId="0" borderId="0" xfId="0" applyFont="1" applyAlignment="1">
      <alignment horizontal="center" vertical="top"/>
    </xf>
    <xf numFmtId="49" fontId="49" fillId="0" borderId="0" xfId="0" applyNumberFormat="1" applyFont="1" applyAlignment="1">
      <alignment wrapText="1"/>
    </xf>
    <xf numFmtId="4" fontId="49" fillId="0" borderId="0" xfId="0" applyNumberFormat="1" applyFont="1" applyAlignment="1">
      <alignment horizontal="right"/>
    </xf>
    <xf numFmtId="171" fontId="49" fillId="0" borderId="0" xfId="0" applyNumberFormat="1" applyFont="1" applyAlignment="1">
      <alignment horizontal="right"/>
    </xf>
    <xf numFmtId="171" fontId="49" fillId="0" borderId="0" xfId="2707" applyNumberFormat="1" applyFont="1" applyAlignment="1">
      <alignment horizontal="right"/>
    </xf>
    <xf numFmtId="170" fontId="49" fillId="0" borderId="0" xfId="967" applyNumberFormat="1" applyFont="1" applyAlignment="1">
      <alignment vertical="top"/>
    </xf>
    <xf numFmtId="49" fontId="49" fillId="0" borderId="0" xfId="0" applyNumberFormat="1" applyFont="1" applyAlignment="1">
      <alignment vertical="center" wrapText="1"/>
    </xf>
    <xf numFmtId="0" fontId="50" fillId="0" borderId="0" xfId="0" applyFont="1" applyFill="1" applyAlignment="1">
      <alignment horizontal="center" wrapText="1"/>
    </xf>
    <xf numFmtId="0" fontId="50" fillId="0" borderId="0" xfId="0" applyFont="1" applyAlignment="1">
      <alignment horizontal="center" wrapText="1"/>
    </xf>
    <xf numFmtId="171" fontId="49" fillId="0" borderId="0" xfId="967" applyNumberFormat="1" applyFont="1" applyBorder="1" applyProtection="1"/>
    <xf numFmtId="0" fontId="50" fillId="0" borderId="0" xfId="0" applyNumberFormat="1" applyFont="1" applyFill="1" applyAlignment="1">
      <alignment wrapText="1"/>
    </xf>
    <xf numFmtId="0" fontId="50" fillId="0" borderId="0" xfId="833" applyNumberFormat="1" applyFont="1" applyAlignment="1" applyProtection="1">
      <alignment horizontal="left" wrapText="1"/>
    </xf>
    <xf numFmtId="0" fontId="50" fillId="0" borderId="0" xfId="833" applyFont="1" applyAlignment="1" applyProtection="1">
      <alignment horizontal="center" wrapText="1"/>
    </xf>
    <xf numFmtId="0" fontId="49" fillId="0" borderId="0" xfId="0" applyFont="1" applyFill="1" applyAlignment="1">
      <alignment horizontal="left" wrapText="1"/>
    </xf>
    <xf numFmtId="0" fontId="51" fillId="0" borderId="0" xfId="0" applyFont="1" applyFill="1" applyAlignment="1">
      <alignment horizontal="center"/>
    </xf>
    <xf numFmtId="0" fontId="49" fillId="0" borderId="0" xfId="0" applyFont="1" applyFill="1" applyAlignment="1" applyProtection="1">
      <alignment horizontal="right" vertical="top" wrapText="1"/>
    </xf>
    <xf numFmtId="0" fontId="49" fillId="0" borderId="0" xfId="0" applyFont="1" applyFill="1" applyBorder="1" applyAlignment="1" applyProtection="1">
      <alignment horizontal="center" wrapText="1"/>
    </xf>
    <xf numFmtId="4" fontId="49" fillId="0" borderId="0" xfId="0" applyNumberFormat="1" applyFont="1" applyFill="1" applyBorder="1" applyAlignment="1" applyProtection="1">
      <alignment horizontal="center" wrapText="1"/>
    </xf>
    <xf numFmtId="4" fontId="49" fillId="0" borderId="0" xfId="0" applyNumberFormat="1" applyFont="1" applyFill="1" applyBorder="1" applyAlignment="1" applyProtection="1">
      <alignment horizontal="right" wrapText="1"/>
      <protection locked="0"/>
    </xf>
    <xf numFmtId="184" fontId="49" fillId="0" borderId="0" xfId="0" applyNumberFormat="1" applyFont="1" applyFill="1" applyBorder="1" applyAlignment="1" applyProtection="1">
      <alignment horizontal="right" wrapText="1"/>
    </xf>
    <xf numFmtId="0" fontId="49" fillId="0" borderId="0" xfId="0" applyFont="1" applyFill="1" applyProtection="1"/>
    <xf numFmtId="170" fontId="49" fillId="0" borderId="0" xfId="993" applyNumberFormat="1" applyFont="1" applyFill="1" applyAlignment="1" applyProtection="1">
      <alignment horizontal="right" vertical="top"/>
    </xf>
    <xf numFmtId="0" fontId="50" fillId="0" borderId="0" xfId="0" applyNumberFormat="1" applyFont="1" applyFill="1" applyAlignment="1" applyProtection="1">
      <alignment horizontal="center" wrapText="1"/>
    </xf>
    <xf numFmtId="0" fontId="50" fillId="0" borderId="0" xfId="0" applyFont="1" applyAlignment="1" applyProtection="1">
      <alignment horizontal="center"/>
    </xf>
    <xf numFmtId="0" fontId="49" fillId="0" borderId="0" xfId="0" applyFont="1" applyFill="1" applyAlignment="1">
      <alignment wrapText="1"/>
    </xf>
    <xf numFmtId="0" fontId="51" fillId="0" borderId="0" xfId="0" applyFont="1" applyFill="1" applyAlignment="1">
      <alignment horizontal="left" wrapText="1"/>
    </xf>
    <xf numFmtId="0" fontId="52" fillId="0" borderId="0" xfId="0" applyFont="1" applyAlignment="1">
      <alignment vertical="top" wrapText="1"/>
    </xf>
    <xf numFmtId="0" fontId="51" fillId="0" borderId="0" xfId="0" applyFont="1" applyAlignment="1">
      <alignment horizontal="center" vertical="center" wrapText="1"/>
    </xf>
    <xf numFmtId="0" fontId="51" fillId="0" borderId="0" xfId="597" applyFont="1" applyFill="1" applyAlignment="1">
      <alignment horizontal="left" vertical="center" wrapText="1"/>
    </xf>
    <xf numFmtId="0" fontId="51" fillId="0" borderId="0" xfId="0" applyFont="1" applyAlignment="1">
      <alignment horizontal="right" vertical="center" wrapText="1"/>
    </xf>
    <xf numFmtId="0" fontId="51" fillId="0" borderId="0" xfId="0" applyFont="1" applyAlignment="1">
      <alignment vertical="top" wrapText="1"/>
    </xf>
    <xf numFmtId="0" fontId="52" fillId="0" borderId="0" xfId="0" applyFont="1" applyAlignment="1">
      <alignment horizontal="left" vertical="top" wrapText="1"/>
    </xf>
    <xf numFmtId="0" fontId="50" fillId="0" borderId="0" xfId="0" applyFont="1" applyFill="1" applyAlignment="1">
      <alignment wrapText="1"/>
    </xf>
    <xf numFmtId="49" fontId="51" fillId="0" borderId="0" xfId="0" applyNumberFormat="1" applyFont="1" applyAlignment="1">
      <alignment wrapText="1"/>
    </xf>
    <xf numFmtId="0" fontId="51" fillId="0" borderId="0" xfId="0" applyFont="1" applyAlignment="1">
      <alignment horizontal="center" wrapText="1"/>
    </xf>
    <xf numFmtId="0" fontId="49" fillId="0" borderId="0" xfId="0" applyFont="1" applyAlignment="1">
      <alignment wrapText="1"/>
    </xf>
    <xf numFmtId="0" fontId="50" fillId="0" borderId="0" xfId="0" applyFont="1" applyFill="1" applyProtection="1">
      <protection locked="0"/>
    </xf>
    <xf numFmtId="0" fontId="50" fillId="0" borderId="0" xfId="0" applyFont="1"/>
    <xf numFmtId="0" fontId="52" fillId="0" borderId="0" xfId="0" applyFont="1" applyAlignment="1">
      <alignment wrapText="1"/>
    </xf>
    <xf numFmtId="171" fontId="49" fillId="0" borderId="0" xfId="986" applyNumberFormat="1" applyFont="1" applyBorder="1" applyProtection="1"/>
    <xf numFmtId="0" fontId="49" fillId="0" borderId="0" xfId="0" applyNumberFormat="1" applyFont="1" applyFill="1" applyAlignment="1">
      <alignment horizontal="left" vertical="top" wrapText="1"/>
    </xf>
    <xf numFmtId="0" fontId="51" fillId="0" borderId="0" xfId="833" applyFont="1" applyAlignment="1" applyProtection="1">
      <alignment horizontal="center" wrapText="1"/>
    </xf>
    <xf numFmtId="170" fontId="49" fillId="0" borderId="0" xfId="1073" applyNumberFormat="1" applyFont="1" applyFill="1" applyAlignment="1" applyProtection="1">
      <alignment horizontal="right" vertical="top"/>
    </xf>
    <xf numFmtId="0" fontId="51" fillId="0" borderId="0" xfId="0" applyNumberFormat="1" applyFont="1" applyFill="1" applyAlignment="1">
      <alignment horizontal="left" vertical="top" wrapText="1"/>
    </xf>
    <xf numFmtId="0" fontId="52" fillId="0" borderId="0" xfId="0" applyNumberFormat="1" applyFont="1" applyFill="1" applyAlignment="1">
      <alignment horizontal="left" vertical="top" wrapText="1"/>
    </xf>
    <xf numFmtId="170" fontId="49" fillId="0" borderId="0" xfId="986" applyNumberFormat="1" applyFont="1" applyBorder="1" applyAlignment="1" applyProtection="1">
      <alignment vertical="top"/>
    </xf>
    <xf numFmtId="49" fontId="52" fillId="0" borderId="0" xfId="833" applyNumberFormat="1" applyFont="1" applyFill="1" applyAlignment="1" applyProtection="1">
      <alignment horizontal="left" vertical="center" wrapText="1"/>
    </xf>
    <xf numFmtId="2" fontId="50" fillId="0" borderId="0" xfId="0" applyNumberFormat="1" applyFont="1" applyFill="1" applyAlignment="1">
      <alignment horizontal="center" wrapText="1"/>
    </xf>
    <xf numFmtId="0" fontId="50" fillId="0" borderId="0" xfId="833" applyFont="1" applyFill="1" applyAlignment="1" applyProtection="1">
      <alignment horizontal="center"/>
    </xf>
    <xf numFmtId="0" fontId="50" fillId="0" borderId="0" xfId="833" applyFont="1" applyAlignment="1" applyProtection="1">
      <alignment horizontal="center"/>
    </xf>
    <xf numFmtId="0" fontId="50" fillId="41" borderId="0" xfId="0" applyFont="1" applyFill="1"/>
    <xf numFmtId="170" fontId="49" fillId="0" borderId="0" xfId="967" applyNumberFormat="1" applyFont="1" applyFill="1" applyBorder="1" applyAlignment="1">
      <alignment vertical="top"/>
    </xf>
    <xf numFmtId="0" fontId="50" fillId="0" borderId="0" xfId="0" applyFont="1" applyFill="1" applyBorder="1" applyAlignment="1">
      <alignment horizontal="center"/>
    </xf>
    <xf numFmtId="0" fontId="4" fillId="0" borderId="0" xfId="0" applyFont="1" applyFill="1" applyAlignment="1"/>
    <xf numFmtId="0" fontId="47" fillId="0" borderId="0" xfId="0" applyFont="1" applyFill="1" applyAlignment="1">
      <alignment horizontal="left" wrapText="1"/>
    </xf>
    <xf numFmtId="0" fontId="47" fillId="0" borderId="0" xfId="833" applyFont="1" applyAlignment="1" applyProtection="1">
      <alignment horizontal="center" wrapText="1"/>
    </xf>
    <xf numFmtId="0" fontId="4" fillId="0" borderId="0" xfId="833" applyFont="1" applyFill="1" applyProtection="1">
      <protection locked="0"/>
    </xf>
    <xf numFmtId="4" fontId="4" fillId="0" borderId="0" xfId="833" applyNumberFormat="1" applyFont="1" applyFill="1" applyProtection="1"/>
    <xf numFmtId="0" fontId="4" fillId="42" borderId="0" xfId="0" applyFont="1" applyFill="1"/>
    <xf numFmtId="0" fontId="47" fillId="42" borderId="0" xfId="0" applyFont="1" applyFill="1" applyAlignment="1">
      <alignment horizontal="left" wrapText="1"/>
    </xf>
    <xf numFmtId="170" fontId="2" fillId="0" borderId="0" xfId="1073" applyNumberFormat="1" applyFont="1" applyAlignment="1" applyProtection="1">
      <alignment horizontal="right" vertical="top"/>
    </xf>
    <xf numFmtId="0" fontId="47" fillId="0" borderId="0" xfId="0" applyFont="1" applyAlignment="1">
      <alignment vertical="center" wrapText="1" readingOrder="1"/>
    </xf>
    <xf numFmtId="0" fontId="47" fillId="0" borderId="0" xfId="0" applyFont="1" applyAlignment="1">
      <alignment horizontal="center"/>
    </xf>
    <xf numFmtId="0" fontId="4" fillId="0" borderId="0" xfId="2700" applyFont="1" applyFill="1" applyAlignment="1">
      <alignment horizontal="right"/>
    </xf>
    <xf numFmtId="0" fontId="4" fillId="0" borderId="0" xfId="2700" applyFont="1" applyFill="1"/>
    <xf numFmtId="0" fontId="4" fillId="0" borderId="0" xfId="2700" applyFont="1" applyFill="1" applyAlignment="1"/>
    <xf numFmtId="0" fontId="67" fillId="0" borderId="0" xfId="0" applyFont="1" applyFill="1" applyAlignment="1">
      <alignment horizontal="left" wrapText="1"/>
    </xf>
    <xf numFmtId="0" fontId="4" fillId="0" borderId="0" xfId="0" applyFont="1" applyFill="1" applyAlignment="1" applyProtection="1">
      <alignment horizontal="right"/>
      <protection locked="0"/>
    </xf>
    <xf numFmtId="0" fontId="4" fillId="0" borderId="0" xfId="0" applyFont="1" applyFill="1" applyAlignment="1">
      <alignment horizontal="right"/>
    </xf>
    <xf numFmtId="4" fontId="4" fillId="0" borderId="0" xfId="0" applyNumberFormat="1" applyFont="1" applyFill="1"/>
    <xf numFmtId="171" fontId="2" fillId="43" borderId="15" xfId="2702" applyNumberFormat="1" applyFont="1" applyFill="1" applyAlignment="1">
      <alignment horizontal="right" wrapText="1" readingOrder="1"/>
      <protection locked="0"/>
    </xf>
    <xf numFmtId="171" fontId="2" fillId="0" borderId="0" xfId="986" applyNumberFormat="1" applyFont="1" applyBorder="1" applyAlignment="1" applyProtection="1">
      <alignment horizontal="right"/>
    </xf>
    <xf numFmtId="49" fontId="47" fillId="0" borderId="0" xfId="0" applyNumberFormat="1" applyFont="1" applyAlignment="1">
      <alignment wrapText="1"/>
    </xf>
    <xf numFmtId="0" fontId="47" fillId="0" borderId="0" xfId="0" applyFont="1" applyAlignment="1">
      <alignment horizontal="center" wrapText="1"/>
    </xf>
    <xf numFmtId="170" fontId="2" fillId="0" borderId="0" xfId="986" applyNumberFormat="1" applyFont="1" applyAlignment="1">
      <alignment vertical="top"/>
    </xf>
    <xf numFmtId="0" fontId="2" fillId="0" borderId="0" xfId="597" applyFill="1" applyAlignment="1">
      <alignment vertical="top"/>
    </xf>
    <xf numFmtId="0" fontId="2" fillId="0" borderId="0" xfId="597" applyFill="1" applyAlignment="1">
      <alignment horizontal="center"/>
    </xf>
    <xf numFmtId="0" fontId="2" fillId="0" borderId="0" xfId="597" applyFill="1" applyAlignment="1" applyProtection="1">
      <alignment horizontal="right"/>
      <protection locked="0"/>
    </xf>
    <xf numFmtId="171" fontId="2" fillId="43" borderId="15" xfId="2702" applyNumberFormat="1" applyFont="1" applyFill="1" applyAlignment="1">
      <alignment horizontal="right"/>
      <protection locked="0"/>
    </xf>
    <xf numFmtId="171" fontId="2" fillId="0" borderId="0" xfId="986" applyNumberFormat="1" applyFont="1" applyBorder="1" applyProtection="1"/>
    <xf numFmtId="0" fontId="47" fillId="0" borderId="0" xfId="0" applyFont="1" applyAlignment="1">
      <alignment horizontal="left" wrapText="1"/>
    </xf>
    <xf numFmtId="0" fontId="4" fillId="0" borderId="0" xfId="833" applyFont="1" applyFill="1" applyAlignment="1" applyProtection="1">
      <alignment horizontal="right"/>
    </xf>
    <xf numFmtId="49" fontId="47" fillId="0" borderId="0" xfId="833" applyNumberFormat="1" applyFont="1" applyAlignment="1" applyProtection="1">
      <alignment horizontal="left" wrapText="1"/>
    </xf>
    <xf numFmtId="0" fontId="4" fillId="0" borderId="0" xfId="833" applyFont="1" applyFill="1" applyProtection="1"/>
    <xf numFmtId="0" fontId="2" fillId="0" borderId="0" xfId="597" applyFont="1" applyFill="1" applyAlignment="1">
      <alignment vertical="top"/>
    </xf>
    <xf numFmtId="49" fontId="47" fillId="0" borderId="0" xfId="833" applyNumberFormat="1" applyFont="1" applyFill="1" applyAlignment="1" applyProtection="1">
      <alignment horizontal="left" wrapText="1"/>
    </xf>
    <xf numFmtId="49" fontId="67" fillId="0" borderId="0" xfId="833" applyNumberFormat="1" applyFont="1" applyAlignment="1" applyProtection="1">
      <alignment wrapText="1"/>
    </xf>
    <xf numFmtId="0" fontId="47" fillId="0" borderId="0" xfId="833" applyFont="1" applyFill="1" applyAlignment="1" applyProtection="1">
      <alignment horizontal="center"/>
    </xf>
    <xf numFmtId="0" fontId="47" fillId="0" borderId="0" xfId="833" applyFont="1" applyAlignment="1" applyProtection="1">
      <alignment horizontal="center"/>
    </xf>
  </cellXfs>
  <cellStyles count="2708">
    <cellStyle name="20 % – Poudarek1 2" xfId="1"/>
    <cellStyle name="20 % – Poudarek1 2 2" xfId="2"/>
    <cellStyle name="20 % – Poudarek1 2 3" xfId="3"/>
    <cellStyle name="20 % – Poudarek1 2 4" xfId="4"/>
    <cellStyle name="20 % – Poudarek1 2 5" xfId="5"/>
    <cellStyle name="20 % – Poudarek1 3" xfId="6"/>
    <cellStyle name="20 % – Poudarek1 3 2" xfId="7"/>
    <cellStyle name="20 % – Poudarek1 3 3" xfId="8"/>
    <cellStyle name="20 % – Poudarek1 4" xfId="9"/>
    <cellStyle name="20 % – Poudarek1 4 2" xfId="10"/>
    <cellStyle name="20 % – Poudarek1 4 3" xfId="11"/>
    <cellStyle name="20 % – Poudarek1 5" xfId="12"/>
    <cellStyle name="20 % – Poudarek1 5 2" xfId="13"/>
    <cellStyle name="20 % – Poudarek1 5 3" xfId="14"/>
    <cellStyle name="20 % – Poudarek2 2" xfId="15"/>
    <cellStyle name="20 % – Poudarek2 2 2" xfId="16"/>
    <cellStyle name="20 % – Poudarek2 2 3" xfId="17"/>
    <cellStyle name="20 % – Poudarek2 2 4" xfId="18"/>
    <cellStyle name="20 % – Poudarek2 2 5" xfId="19"/>
    <cellStyle name="20 % – Poudarek2 3" xfId="20"/>
    <cellStyle name="20 % – Poudarek2 3 2" xfId="21"/>
    <cellStyle name="20 % – Poudarek2 3 3" xfId="22"/>
    <cellStyle name="20 % – Poudarek2 4" xfId="23"/>
    <cellStyle name="20 % – Poudarek2 4 2" xfId="24"/>
    <cellStyle name="20 % – Poudarek2 4 3" xfId="25"/>
    <cellStyle name="20 % – Poudarek2 5" xfId="26"/>
    <cellStyle name="20 % – Poudarek2 5 2" xfId="27"/>
    <cellStyle name="20 % – Poudarek2 5 3" xfId="28"/>
    <cellStyle name="20 % – Poudarek3 2" xfId="29"/>
    <cellStyle name="20 % – Poudarek3 2 2" xfId="30"/>
    <cellStyle name="20 % – Poudarek3 2 3" xfId="31"/>
    <cellStyle name="20 % – Poudarek3 2 4" xfId="32"/>
    <cellStyle name="20 % – Poudarek3 2 5" xfId="33"/>
    <cellStyle name="20 % – Poudarek3 3" xfId="34"/>
    <cellStyle name="20 % – Poudarek3 3 2" xfId="35"/>
    <cellStyle name="20 % – Poudarek3 3 3" xfId="36"/>
    <cellStyle name="20 % – Poudarek3 4" xfId="37"/>
    <cellStyle name="20 % – Poudarek3 4 2" xfId="38"/>
    <cellStyle name="20 % – Poudarek3 4 3" xfId="39"/>
    <cellStyle name="20 % – Poudarek3 5" xfId="40"/>
    <cellStyle name="20 % – Poudarek3 5 2" xfId="41"/>
    <cellStyle name="20 % – Poudarek3 5 3" xfId="42"/>
    <cellStyle name="20 % – Poudarek4 2" xfId="43"/>
    <cellStyle name="20 % – Poudarek4 2 2" xfId="44"/>
    <cellStyle name="20 % – Poudarek4 2 3" xfId="45"/>
    <cellStyle name="20 % – Poudarek4 2 4" xfId="46"/>
    <cellStyle name="20 % – Poudarek4 2 5" xfId="47"/>
    <cellStyle name="20 % – Poudarek4 3" xfId="48"/>
    <cellStyle name="20 % – Poudarek4 3 2" xfId="49"/>
    <cellStyle name="20 % – Poudarek4 3 3" xfId="50"/>
    <cellStyle name="20 % – Poudarek4 4" xfId="51"/>
    <cellStyle name="20 % – Poudarek4 4 2" xfId="52"/>
    <cellStyle name="20 % – Poudarek4 4 3" xfId="53"/>
    <cellStyle name="20 % – Poudarek4 5" xfId="54"/>
    <cellStyle name="20 % – Poudarek4 5 2" xfId="55"/>
    <cellStyle name="20 % – Poudarek4 5 3" xfId="56"/>
    <cellStyle name="20 % – Poudarek5 2" xfId="57"/>
    <cellStyle name="20 % – Poudarek5 2 2" xfId="58"/>
    <cellStyle name="20 % – Poudarek5 2 3" xfId="59"/>
    <cellStyle name="20 % – Poudarek5 3" xfId="60"/>
    <cellStyle name="20 % – Poudarek5 3 2" xfId="61"/>
    <cellStyle name="20 % – Poudarek5 3 3" xfId="62"/>
    <cellStyle name="20 % – Poudarek5 4" xfId="63"/>
    <cellStyle name="20 % – Poudarek5 4 2" xfId="64"/>
    <cellStyle name="20 % – Poudarek5 4 3" xfId="65"/>
    <cellStyle name="20 % – Poudarek5 5" xfId="66"/>
    <cellStyle name="20 % – Poudarek5 5 2" xfId="67"/>
    <cellStyle name="20 % – Poudarek5 5 3" xfId="68"/>
    <cellStyle name="20 % – Poudarek6 2" xfId="69"/>
    <cellStyle name="20 % – Poudarek6 2 2" xfId="70"/>
    <cellStyle name="20 % – Poudarek6 2 3" xfId="71"/>
    <cellStyle name="20 % – Poudarek6 2 4" xfId="72"/>
    <cellStyle name="20 % – Poudarek6 2 5" xfId="73"/>
    <cellStyle name="20 % – Poudarek6 3" xfId="74"/>
    <cellStyle name="20 % – Poudarek6 3 2" xfId="75"/>
    <cellStyle name="20 % – Poudarek6 3 3" xfId="76"/>
    <cellStyle name="20 % – Poudarek6 4" xfId="77"/>
    <cellStyle name="20 % – Poudarek6 4 2" xfId="78"/>
    <cellStyle name="20 % – Poudarek6 4 3" xfId="79"/>
    <cellStyle name="20 % – Poudarek6 5" xfId="80"/>
    <cellStyle name="20 % – Poudarek6 5 2" xfId="81"/>
    <cellStyle name="20 % – Poudarek6 5 3" xfId="82"/>
    <cellStyle name="40 % – Poudarek1 2" xfId="83"/>
    <cellStyle name="40 % – Poudarek1 2 2" xfId="84"/>
    <cellStyle name="40 % – Poudarek1 2 3" xfId="85"/>
    <cellStyle name="40 % – Poudarek1 2 4" xfId="86"/>
    <cellStyle name="40 % – Poudarek1 2 5" xfId="87"/>
    <cellStyle name="40 % – Poudarek1 3" xfId="88"/>
    <cellStyle name="40 % – Poudarek1 3 2" xfId="89"/>
    <cellStyle name="40 % – Poudarek1 3 3" xfId="90"/>
    <cellStyle name="40 % – Poudarek1 4" xfId="91"/>
    <cellStyle name="40 % – Poudarek1 4 2" xfId="92"/>
    <cellStyle name="40 % – Poudarek1 4 3" xfId="93"/>
    <cellStyle name="40 % – Poudarek1 5" xfId="94"/>
    <cellStyle name="40 % – Poudarek1 5 2" xfId="95"/>
    <cellStyle name="40 % – Poudarek1 5 3" xfId="96"/>
    <cellStyle name="40 % – Poudarek2 2" xfId="97"/>
    <cellStyle name="40 % – Poudarek2 2 2" xfId="98"/>
    <cellStyle name="40 % – Poudarek2 2 3" xfId="99"/>
    <cellStyle name="40 % – Poudarek2 3" xfId="100"/>
    <cellStyle name="40 % – Poudarek2 3 2" xfId="101"/>
    <cellStyle name="40 % – Poudarek2 3 3" xfId="102"/>
    <cellStyle name="40 % – Poudarek2 4" xfId="103"/>
    <cellStyle name="40 % – Poudarek2 4 2" xfId="104"/>
    <cellStyle name="40 % – Poudarek2 4 3" xfId="105"/>
    <cellStyle name="40 % – Poudarek2 5" xfId="106"/>
    <cellStyle name="40 % – Poudarek2 5 2" xfId="107"/>
    <cellStyle name="40 % – Poudarek2 5 3" xfId="108"/>
    <cellStyle name="40 % – Poudarek3 2" xfId="109"/>
    <cellStyle name="40 % – Poudarek3 2 2" xfId="110"/>
    <cellStyle name="40 % – Poudarek3 2 3" xfId="111"/>
    <cellStyle name="40 % – Poudarek3 2 4" xfId="112"/>
    <cellStyle name="40 % – Poudarek3 2 5" xfId="113"/>
    <cellStyle name="40 % – Poudarek3 3" xfId="114"/>
    <cellStyle name="40 % – Poudarek3 3 2" xfId="115"/>
    <cellStyle name="40 % – Poudarek3 3 3" xfId="116"/>
    <cellStyle name="40 % – Poudarek3 4" xfId="117"/>
    <cellStyle name="40 % – Poudarek3 4 2" xfId="118"/>
    <cellStyle name="40 % – Poudarek3 4 3" xfId="119"/>
    <cellStyle name="40 % – Poudarek3 5" xfId="120"/>
    <cellStyle name="40 % – Poudarek3 5 2" xfId="121"/>
    <cellStyle name="40 % – Poudarek3 5 3" xfId="122"/>
    <cellStyle name="40 % – Poudarek4 2" xfId="123"/>
    <cellStyle name="40 % – Poudarek4 2 2" xfId="124"/>
    <cellStyle name="40 % – Poudarek4 2 3" xfId="125"/>
    <cellStyle name="40 % – Poudarek4 2 4" xfId="126"/>
    <cellStyle name="40 % – Poudarek4 2 5" xfId="127"/>
    <cellStyle name="40 % – Poudarek4 3" xfId="128"/>
    <cellStyle name="40 % – Poudarek4 3 2" xfId="129"/>
    <cellStyle name="40 % – Poudarek4 3 3" xfId="130"/>
    <cellStyle name="40 % – Poudarek4 4" xfId="131"/>
    <cellStyle name="40 % – Poudarek4 4 2" xfId="132"/>
    <cellStyle name="40 % – Poudarek4 4 3" xfId="133"/>
    <cellStyle name="40 % – Poudarek4 5" xfId="134"/>
    <cellStyle name="40 % – Poudarek4 5 2" xfId="135"/>
    <cellStyle name="40 % – Poudarek4 5 3" xfId="136"/>
    <cellStyle name="40 % – Poudarek5 2" xfId="137"/>
    <cellStyle name="40 % – Poudarek5 2 2" xfId="138"/>
    <cellStyle name="40 % – Poudarek5 2 3" xfId="139"/>
    <cellStyle name="40 % – Poudarek5 2 4" xfId="140"/>
    <cellStyle name="40 % – Poudarek5 2 5" xfId="141"/>
    <cellStyle name="40 % – Poudarek5 3" xfId="142"/>
    <cellStyle name="40 % – Poudarek5 3 2" xfId="143"/>
    <cellStyle name="40 % – Poudarek5 3 3" xfId="144"/>
    <cellStyle name="40 % – Poudarek5 4" xfId="145"/>
    <cellStyle name="40 % – Poudarek5 4 2" xfId="146"/>
    <cellStyle name="40 % – Poudarek5 4 3" xfId="147"/>
    <cellStyle name="40 % – Poudarek5 5" xfId="148"/>
    <cellStyle name="40 % – Poudarek5 5 2" xfId="149"/>
    <cellStyle name="40 % – Poudarek5 5 3" xfId="150"/>
    <cellStyle name="40 % – Poudarek6 2" xfId="151"/>
    <cellStyle name="40 % – Poudarek6 2 2" xfId="152"/>
    <cellStyle name="40 % – Poudarek6 2 3" xfId="153"/>
    <cellStyle name="40 % – Poudarek6 2 4" xfId="154"/>
    <cellStyle name="40 % – Poudarek6 2 5" xfId="155"/>
    <cellStyle name="40 % – Poudarek6 3" xfId="156"/>
    <cellStyle name="40 % – Poudarek6 3 2" xfId="157"/>
    <cellStyle name="40 % – Poudarek6 3 3" xfId="158"/>
    <cellStyle name="40 % – Poudarek6 4" xfId="159"/>
    <cellStyle name="40 % – Poudarek6 4 2" xfId="160"/>
    <cellStyle name="40 % – Poudarek6 4 3" xfId="161"/>
    <cellStyle name="40 % – Poudarek6 5" xfId="162"/>
    <cellStyle name="40 % – Poudarek6 5 2" xfId="163"/>
    <cellStyle name="40 % – Poudarek6 5 3" xfId="164"/>
    <cellStyle name="60 % – Poudarek1 2" xfId="165"/>
    <cellStyle name="60 % – Poudarek1 2 2" xfId="166"/>
    <cellStyle name="60 % – Poudarek1 2 3" xfId="167"/>
    <cellStyle name="60 % – Poudarek1 2 4" xfId="168"/>
    <cellStyle name="60 % – Poudarek1 2 5" xfId="169"/>
    <cellStyle name="60 % – Poudarek1 3" xfId="170"/>
    <cellStyle name="60 % – Poudarek1 3 2" xfId="171"/>
    <cellStyle name="60 % – Poudarek1 3 3" xfId="172"/>
    <cellStyle name="60 % – Poudarek1 4" xfId="173"/>
    <cellStyle name="60 % – Poudarek1 4 2" xfId="174"/>
    <cellStyle name="60 % – Poudarek1 4 3" xfId="175"/>
    <cellStyle name="60 % – Poudarek1 5" xfId="176"/>
    <cellStyle name="60 % – Poudarek1 5 2" xfId="177"/>
    <cellStyle name="60 % – Poudarek1 5 3" xfId="178"/>
    <cellStyle name="60 % – Poudarek2 2" xfId="179"/>
    <cellStyle name="60 % – Poudarek2 2 2" xfId="180"/>
    <cellStyle name="60 % – Poudarek2 2 3" xfId="181"/>
    <cellStyle name="60 % – Poudarek2 2 4" xfId="182"/>
    <cellStyle name="60 % – Poudarek2 2 5" xfId="183"/>
    <cellStyle name="60 % – Poudarek2 3" xfId="184"/>
    <cellStyle name="60 % – Poudarek2 3 2" xfId="185"/>
    <cellStyle name="60 % – Poudarek2 3 3" xfId="186"/>
    <cellStyle name="60 % – Poudarek2 4" xfId="187"/>
    <cellStyle name="60 % – Poudarek2 4 2" xfId="188"/>
    <cellStyle name="60 % – Poudarek2 4 3" xfId="189"/>
    <cellStyle name="60 % – Poudarek2 5" xfId="190"/>
    <cellStyle name="60 % – Poudarek2 5 2" xfId="191"/>
    <cellStyle name="60 % – Poudarek2 5 3" xfId="192"/>
    <cellStyle name="60 % – Poudarek3 2" xfId="193"/>
    <cellStyle name="60 % – Poudarek3 2 2" xfId="194"/>
    <cellStyle name="60 % – Poudarek3 2 3" xfId="195"/>
    <cellStyle name="60 % – Poudarek3 2 4" xfId="196"/>
    <cellStyle name="60 % – Poudarek3 2 5" xfId="197"/>
    <cellStyle name="60 % – Poudarek3 3" xfId="198"/>
    <cellStyle name="60 % – Poudarek3 3 2" xfId="199"/>
    <cellStyle name="60 % – Poudarek3 3 3" xfId="200"/>
    <cellStyle name="60 % – Poudarek3 4" xfId="201"/>
    <cellStyle name="60 % – Poudarek3 4 2" xfId="202"/>
    <cellStyle name="60 % – Poudarek3 4 3" xfId="203"/>
    <cellStyle name="60 % – Poudarek3 5" xfId="204"/>
    <cellStyle name="60 % – Poudarek3 5 2" xfId="205"/>
    <cellStyle name="60 % – Poudarek3 5 3" xfId="206"/>
    <cellStyle name="60 % – Poudarek4 2" xfId="207"/>
    <cellStyle name="60 % – Poudarek4 2 2" xfId="208"/>
    <cellStyle name="60 % – Poudarek4 2 3" xfId="209"/>
    <cellStyle name="60 % – Poudarek4 2 4" xfId="210"/>
    <cellStyle name="60 % – Poudarek4 2 5" xfId="211"/>
    <cellStyle name="60 % – Poudarek4 3" xfId="212"/>
    <cellStyle name="60 % – Poudarek4 3 2" xfId="213"/>
    <cellStyle name="60 % – Poudarek4 3 3" xfId="214"/>
    <cellStyle name="60 % – Poudarek4 4" xfId="215"/>
    <cellStyle name="60 % – Poudarek4 4 2" xfId="216"/>
    <cellStyle name="60 % – Poudarek4 4 3" xfId="217"/>
    <cellStyle name="60 % – Poudarek4 5" xfId="218"/>
    <cellStyle name="60 % – Poudarek4 5 2" xfId="219"/>
    <cellStyle name="60 % – Poudarek4 5 3" xfId="220"/>
    <cellStyle name="60 % – Poudarek5 2" xfId="221"/>
    <cellStyle name="60 % – Poudarek5 2 2" xfId="222"/>
    <cellStyle name="60 % – Poudarek5 2 3" xfId="223"/>
    <cellStyle name="60 % – Poudarek5 2 4" xfId="224"/>
    <cellStyle name="60 % – Poudarek5 2 5" xfId="225"/>
    <cellStyle name="60 % – Poudarek5 3" xfId="226"/>
    <cellStyle name="60 % – Poudarek5 3 2" xfId="227"/>
    <cellStyle name="60 % – Poudarek5 3 3" xfId="228"/>
    <cellStyle name="60 % – Poudarek5 4" xfId="229"/>
    <cellStyle name="60 % – Poudarek5 4 2" xfId="230"/>
    <cellStyle name="60 % – Poudarek5 4 3" xfId="231"/>
    <cellStyle name="60 % – Poudarek5 5" xfId="232"/>
    <cellStyle name="60 % – Poudarek5 5 2" xfId="233"/>
    <cellStyle name="60 % – Poudarek5 5 3" xfId="234"/>
    <cellStyle name="60 % – Poudarek6 2" xfId="235"/>
    <cellStyle name="60 % – Poudarek6 2 2" xfId="236"/>
    <cellStyle name="60 % – Poudarek6 2 3" xfId="237"/>
    <cellStyle name="60 % – Poudarek6 2 4" xfId="238"/>
    <cellStyle name="60 % – Poudarek6 2 5" xfId="239"/>
    <cellStyle name="60 % – Poudarek6 3" xfId="240"/>
    <cellStyle name="60 % – Poudarek6 3 2" xfId="241"/>
    <cellStyle name="60 % – Poudarek6 3 3" xfId="242"/>
    <cellStyle name="60 % – Poudarek6 4" xfId="243"/>
    <cellStyle name="60 % – Poudarek6 4 2" xfId="244"/>
    <cellStyle name="60 % – Poudarek6 4 3" xfId="245"/>
    <cellStyle name="60 % – Poudarek6 5" xfId="246"/>
    <cellStyle name="60 % – Poudarek6 5 2" xfId="247"/>
    <cellStyle name="60 % – Poudarek6 5 3" xfId="248"/>
    <cellStyle name="Accent1 2" xfId="249"/>
    <cellStyle name="Accent1 3" xfId="250"/>
    <cellStyle name="Accent2 2" xfId="251"/>
    <cellStyle name="Accent2 3" xfId="252"/>
    <cellStyle name="Accent3 2" xfId="253"/>
    <cellStyle name="Accent3 3" xfId="254"/>
    <cellStyle name="Accent4 2" xfId="255"/>
    <cellStyle name="Accent4 3" xfId="256"/>
    <cellStyle name="Accent5 2" xfId="257"/>
    <cellStyle name="Accent5 3" xfId="258"/>
    <cellStyle name="Accent6 2" xfId="259"/>
    <cellStyle name="Accent6 3" xfId="260"/>
    <cellStyle name="Bad 2" xfId="261"/>
    <cellStyle name="Bad 3" xfId="262"/>
    <cellStyle name="Calculation 2" xfId="263"/>
    <cellStyle name="Calculation 3" xfId="264"/>
    <cellStyle name="CENA / KOS" xfId="2702"/>
    <cellStyle name="Check Cell 2" xfId="265"/>
    <cellStyle name="Check Cell 3" xfId="266"/>
    <cellStyle name="Comma0" xfId="267"/>
    <cellStyle name="Currency0" xfId="268"/>
    <cellStyle name="Date" xfId="269"/>
    <cellStyle name="Dezimal [0]_Tabelle1" xfId="270"/>
    <cellStyle name="Dezimal_Tabelle1" xfId="271"/>
    <cellStyle name="Dobro 2" xfId="272"/>
    <cellStyle name="Dobro 2 2" xfId="273"/>
    <cellStyle name="Dobro 2 3" xfId="274"/>
    <cellStyle name="Dobro 2 4" xfId="275"/>
    <cellStyle name="Dobro 2 5" xfId="276"/>
    <cellStyle name="Dobro 3" xfId="277"/>
    <cellStyle name="Dobro 3 2" xfId="278"/>
    <cellStyle name="Dobro 3 3" xfId="279"/>
    <cellStyle name="Dobro 4" xfId="280"/>
    <cellStyle name="Dobro 4 2" xfId="281"/>
    <cellStyle name="Dobro 4 3" xfId="282"/>
    <cellStyle name="Dobro 5" xfId="283"/>
    <cellStyle name="Dobro 5 2" xfId="284"/>
    <cellStyle name="Dobro 5 3" xfId="285"/>
    <cellStyle name="e.m.+kolicina" xfId="2701"/>
    <cellStyle name="Excel Built-in Comma" xfId="286"/>
    <cellStyle name="Excel Built-in Normal" xfId="287"/>
    <cellStyle name="Excel_BuiltIn_Comma 1" xfId="288"/>
    <cellStyle name="Explanatory Text 2" xfId="289"/>
    <cellStyle name="Fixed" xfId="290"/>
    <cellStyle name="general" xfId="291"/>
    <cellStyle name="Heading 1 2" xfId="292"/>
    <cellStyle name="Heading 2 2" xfId="293"/>
    <cellStyle name="Heading 3 2" xfId="294"/>
    <cellStyle name="Heading 4 2" xfId="295"/>
    <cellStyle name="Heading1" xfId="296"/>
    <cellStyle name="Heading2" xfId="297"/>
    <cellStyle name="Input 2" xfId="298"/>
    <cellStyle name="Input 3" xfId="299"/>
    <cellStyle name="Izhod 2" xfId="300"/>
    <cellStyle name="Izhod 2 2" xfId="301"/>
    <cellStyle name="Izhod 2 3" xfId="302"/>
    <cellStyle name="Izhod 2 4" xfId="303"/>
    <cellStyle name="Izhod 2 5" xfId="304"/>
    <cellStyle name="Izhod 3" xfId="305"/>
    <cellStyle name="Izhod 3 2" xfId="306"/>
    <cellStyle name="Izhod 3 3" xfId="307"/>
    <cellStyle name="Izhod 4" xfId="308"/>
    <cellStyle name="Izhod 4 2" xfId="309"/>
    <cellStyle name="Izhod 4 3" xfId="310"/>
    <cellStyle name="Izhod 5" xfId="311"/>
    <cellStyle name="Izhod 5 2" xfId="312"/>
    <cellStyle name="Izhod 5 3" xfId="313"/>
    <cellStyle name="Linked Cell 2" xfId="314"/>
    <cellStyle name="Naslov 1 2" xfId="315"/>
    <cellStyle name="Naslov 1 2 2" xfId="316"/>
    <cellStyle name="Naslov 1 2 3" xfId="317"/>
    <cellStyle name="Naslov 1 2 4" xfId="318"/>
    <cellStyle name="Naslov 1 2 5" xfId="319"/>
    <cellStyle name="Naslov 1 3" xfId="320"/>
    <cellStyle name="Naslov 1 3 2" xfId="321"/>
    <cellStyle name="Naslov 1 3 3" xfId="322"/>
    <cellStyle name="Naslov 1 4" xfId="323"/>
    <cellStyle name="Naslov 1 4 2" xfId="324"/>
    <cellStyle name="Naslov 1 4 3" xfId="325"/>
    <cellStyle name="Naslov 1 5" xfId="326"/>
    <cellStyle name="Naslov 1 5 2" xfId="327"/>
    <cellStyle name="Naslov 1 5 3" xfId="328"/>
    <cellStyle name="Naslov 2 2" xfId="329"/>
    <cellStyle name="Naslov 2 2 2" xfId="330"/>
    <cellStyle name="Naslov 2 2 3" xfId="331"/>
    <cellStyle name="Naslov 2 2 4" xfId="332"/>
    <cellStyle name="Naslov 2 2 5" xfId="333"/>
    <cellStyle name="Naslov 2 3" xfId="334"/>
    <cellStyle name="Naslov 2 3 2" xfId="335"/>
    <cellStyle name="Naslov 2 3 3" xfId="336"/>
    <cellStyle name="Naslov 2 4" xfId="337"/>
    <cellStyle name="Naslov 2 4 2" xfId="338"/>
    <cellStyle name="Naslov 2 4 3" xfId="339"/>
    <cellStyle name="Naslov 2 5" xfId="340"/>
    <cellStyle name="Naslov 2 5 2" xfId="341"/>
    <cellStyle name="Naslov 2 5 3" xfId="342"/>
    <cellStyle name="Naslov 3 2" xfId="343"/>
    <cellStyle name="Naslov 3 2 2" xfId="344"/>
    <cellStyle name="Naslov 3 2 3" xfId="345"/>
    <cellStyle name="Naslov 3 2 4" xfId="346"/>
    <cellStyle name="Naslov 3 2 5" xfId="347"/>
    <cellStyle name="Naslov 3 3" xfId="348"/>
    <cellStyle name="Naslov 3 3 2" xfId="349"/>
    <cellStyle name="Naslov 3 3 3" xfId="350"/>
    <cellStyle name="Naslov 3 4" xfId="351"/>
    <cellStyle name="Naslov 3 4 2" xfId="352"/>
    <cellStyle name="Naslov 3 4 3" xfId="353"/>
    <cellStyle name="Naslov 3 5" xfId="354"/>
    <cellStyle name="Naslov 3 5 2" xfId="355"/>
    <cellStyle name="Naslov 3 5 3" xfId="356"/>
    <cellStyle name="Naslov 4 2" xfId="357"/>
    <cellStyle name="Naslov 4 2 2" xfId="358"/>
    <cellStyle name="Naslov 4 2 3" xfId="359"/>
    <cellStyle name="Naslov 4 2 4" xfId="360"/>
    <cellStyle name="Naslov 4 2 5" xfId="361"/>
    <cellStyle name="Naslov 4 3" xfId="362"/>
    <cellStyle name="Naslov 4 3 2" xfId="363"/>
    <cellStyle name="Naslov 4 3 3" xfId="364"/>
    <cellStyle name="Naslov 4 4" xfId="365"/>
    <cellStyle name="Naslov 4 4 2" xfId="366"/>
    <cellStyle name="Naslov 4 4 3" xfId="367"/>
    <cellStyle name="Naslov 4 5" xfId="368"/>
    <cellStyle name="Naslov 4 5 2" xfId="369"/>
    <cellStyle name="Naslov 4 5 3" xfId="370"/>
    <cellStyle name="Naslov 5" xfId="371"/>
    <cellStyle name="Naslov 5 2" xfId="372"/>
    <cellStyle name="Naslov 5 3" xfId="373"/>
    <cellStyle name="Naslov 5 4" xfId="374"/>
    <cellStyle name="Naslov 5 5" xfId="375"/>
    <cellStyle name="Naslov 5 6" xfId="2697"/>
    <cellStyle name="Naslov 6" xfId="376"/>
    <cellStyle name="Naslov 6 2" xfId="377"/>
    <cellStyle name="Naslov 6 3" xfId="378"/>
    <cellStyle name="Naslov 7" xfId="379"/>
    <cellStyle name="Naslov 7 2" xfId="380"/>
    <cellStyle name="Naslov 7 3" xfId="381"/>
    <cellStyle name="Naslov 8" xfId="382"/>
    <cellStyle name="Naslov 8 2" xfId="383"/>
    <cellStyle name="Naslov 8 3" xfId="384"/>
    <cellStyle name="Navadno" xfId="0" builtinId="0"/>
    <cellStyle name="Navadno 10" xfId="385"/>
    <cellStyle name="Navadno 10 10" xfId="386"/>
    <cellStyle name="Navadno 10 10 2" xfId="387"/>
    <cellStyle name="Navadno 10 10 3" xfId="388"/>
    <cellStyle name="Navadno 10 10_VODA" xfId="389"/>
    <cellStyle name="Navadno 10 100" xfId="390"/>
    <cellStyle name="Navadno 10 101" xfId="391"/>
    <cellStyle name="Navadno 10 102" xfId="392"/>
    <cellStyle name="Navadno 10 103" xfId="393"/>
    <cellStyle name="Navadno 10 104" xfId="394"/>
    <cellStyle name="Navadno 10 105" xfId="395"/>
    <cellStyle name="Navadno 10 106" xfId="396"/>
    <cellStyle name="Navadno 10 107" xfId="397"/>
    <cellStyle name="Navadno 10 108" xfId="398"/>
    <cellStyle name="Navadno 10 109" xfId="399"/>
    <cellStyle name="Navadno 10 11" xfId="400"/>
    <cellStyle name="Navadno 10 11 2" xfId="401"/>
    <cellStyle name="Navadno 10 11 3" xfId="402"/>
    <cellStyle name="Navadno 10 11_VODA" xfId="403"/>
    <cellStyle name="Navadno 10 110" xfId="404"/>
    <cellStyle name="Navadno 10 111" xfId="405"/>
    <cellStyle name="Navadno 10 112" xfId="406"/>
    <cellStyle name="Navadno 10 113" xfId="407"/>
    <cellStyle name="Navadno 10 114" xfId="408"/>
    <cellStyle name="Navadno 10 115" xfId="409"/>
    <cellStyle name="Navadno 10 116" xfId="410"/>
    <cellStyle name="Navadno 10 117" xfId="411"/>
    <cellStyle name="Navadno 10 12" xfId="412"/>
    <cellStyle name="Navadno 10 12 2" xfId="413"/>
    <cellStyle name="Navadno 10 12 3" xfId="414"/>
    <cellStyle name="Navadno 10 12_VODA" xfId="415"/>
    <cellStyle name="Navadno 10 13" xfId="416"/>
    <cellStyle name="Navadno 10 13 2" xfId="417"/>
    <cellStyle name="Navadno 10 13 3" xfId="418"/>
    <cellStyle name="Navadno 10 13_VODA" xfId="419"/>
    <cellStyle name="Navadno 10 14" xfId="420"/>
    <cellStyle name="Navadno 10 14 2" xfId="421"/>
    <cellStyle name="Navadno 10 14 3" xfId="422"/>
    <cellStyle name="Navadno 10 14_VODA" xfId="423"/>
    <cellStyle name="Navadno 10 15" xfId="424"/>
    <cellStyle name="Navadno 10 15 2" xfId="425"/>
    <cellStyle name="Navadno 10 15 3" xfId="426"/>
    <cellStyle name="Navadno 10 15_VODA" xfId="427"/>
    <cellStyle name="Navadno 10 16" xfId="428"/>
    <cellStyle name="Navadno 10 16 2" xfId="429"/>
    <cellStyle name="Navadno 10 16 3" xfId="430"/>
    <cellStyle name="Navadno 10 16_VODA" xfId="431"/>
    <cellStyle name="Navadno 10 17" xfId="432"/>
    <cellStyle name="Navadno 10 17 2" xfId="433"/>
    <cellStyle name="Navadno 10 17 3" xfId="434"/>
    <cellStyle name="Navadno 10 17_VODA" xfId="435"/>
    <cellStyle name="Navadno 10 18" xfId="436"/>
    <cellStyle name="Navadno 10 18 2" xfId="437"/>
    <cellStyle name="Navadno 10 18 3" xfId="438"/>
    <cellStyle name="Navadno 10 18_VODA" xfId="439"/>
    <cellStyle name="Navadno 10 19" xfId="440"/>
    <cellStyle name="Navadno 10 19 2" xfId="441"/>
    <cellStyle name="Navadno 10 19 3" xfId="442"/>
    <cellStyle name="Navadno 10 19_VODA" xfId="443"/>
    <cellStyle name="Navadno 10 2" xfId="444"/>
    <cellStyle name="Navadno 10 2 2" xfId="445"/>
    <cellStyle name="Navadno 10 2 2 2" xfId="446"/>
    <cellStyle name="Navadno 10 2 3" xfId="447"/>
    <cellStyle name="Navadno 10 2_VODA" xfId="448"/>
    <cellStyle name="Navadno 10 20" xfId="449"/>
    <cellStyle name="Navadno 10 20 2" xfId="450"/>
    <cellStyle name="Navadno 10 20 3" xfId="451"/>
    <cellStyle name="Navadno 10 20_VODA" xfId="452"/>
    <cellStyle name="Navadno 10 21" xfId="453"/>
    <cellStyle name="Navadno 10 21 2" xfId="454"/>
    <cellStyle name="Navadno 10 21 3" xfId="455"/>
    <cellStyle name="Navadno 10 21_VODA" xfId="456"/>
    <cellStyle name="Navadno 10 22" xfId="457"/>
    <cellStyle name="Navadno 10 22 2" xfId="458"/>
    <cellStyle name="Navadno 10 22 3" xfId="459"/>
    <cellStyle name="Navadno 10 22_VODA" xfId="460"/>
    <cellStyle name="Navadno 10 23" xfId="461"/>
    <cellStyle name="Navadno 10 23 2" xfId="462"/>
    <cellStyle name="Navadno 10 23 3" xfId="463"/>
    <cellStyle name="Navadno 10 23_VODA" xfId="464"/>
    <cellStyle name="Navadno 10 24" xfId="465"/>
    <cellStyle name="Navadno 10 24 2" xfId="466"/>
    <cellStyle name="Navadno 10 24 3" xfId="467"/>
    <cellStyle name="Navadno 10 24_VODA" xfId="468"/>
    <cellStyle name="Navadno 10 25" xfId="469"/>
    <cellStyle name="Navadno 10 25 2" xfId="470"/>
    <cellStyle name="Navadno 10 25 3" xfId="471"/>
    <cellStyle name="Navadno 10 25_VODA" xfId="472"/>
    <cellStyle name="Navadno 10 26" xfId="473"/>
    <cellStyle name="Navadno 10 26 2" xfId="474"/>
    <cellStyle name="Navadno 10 26 3" xfId="475"/>
    <cellStyle name="Navadno 10 26_VODA" xfId="476"/>
    <cellStyle name="Navadno 10 27" xfId="477"/>
    <cellStyle name="Navadno 10 27 2" xfId="478"/>
    <cellStyle name="Navadno 10 27 3" xfId="479"/>
    <cellStyle name="Navadno 10 27_VODA" xfId="480"/>
    <cellStyle name="Navadno 10 28" xfId="481"/>
    <cellStyle name="Navadno 10 28 2" xfId="482"/>
    <cellStyle name="Navadno 10 28 3" xfId="483"/>
    <cellStyle name="Navadno 10 28_VODA" xfId="484"/>
    <cellStyle name="Navadno 10 29" xfId="485"/>
    <cellStyle name="Navadno 10 29 2" xfId="486"/>
    <cellStyle name="Navadno 10 29 3" xfId="487"/>
    <cellStyle name="Navadno 10 29_VODA" xfId="488"/>
    <cellStyle name="Navadno 10 3" xfId="489"/>
    <cellStyle name="Navadno 10 3 2" xfId="490"/>
    <cellStyle name="Navadno 10 3 3" xfId="491"/>
    <cellStyle name="Navadno 10 3_VODA" xfId="492"/>
    <cellStyle name="Navadno 10 30" xfId="493"/>
    <cellStyle name="Navadno 10 30 2" xfId="494"/>
    <cellStyle name="Navadno 10 30 3" xfId="495"/>
    <cellStyle name="Navadno 10 30_VODA" xfId="496"/>
    <cellStyle name="Navadno 10 31" xfId="497"/>
    <cellStyle name="Navadno 10 31 2" xfId="498"/>
    <cellStyle name="Navadno 10 31 3" xfId="499"/>
    <cellStyle name="Navadno 10 31_VODA" xfId="500"/>
    <cellStyle name="Navadno 10 32" xfId="501"/>
    <cellStyle name="Navadno 10 32 2" xfId="502"/>
    <cellStyle name="Navadno 10 32 3" xfId="503"/>
    <cellStyle name="Navadno 10 32_VODA" xfId="504"/>
    <cellStyle name="Navadno 10 33" xfId="505"/>
    <cellStyle name="Navadno 10 34" xfId="506"/>
    <cellStyle name="Navadno 10 35" xfId="507"/>
    <cellStyle name="Navadno 10 36" xfId="508"/>
    <cellStyle name="Navadno 10 37" xfId="509"/>
    <cellStyle name="Navadno 10 38" xfId="510"/>
    <cellStyle name="Navadno 10 39" xfId="511"/>
    <cellStyle name="Navadno 10 4" xfId="512"/>
    <cellStyle name="Navadno 10 4 2" xfId="513"/>
    <cellStyle name="Navadno 10 4 3" xfId="514"/>
    <cellStyle name="Navadno 10 4_VODA" xfId="515"/>
    <cellStyle name="Navadno 10 40" xfId="516"/>
    <cellStyle name="Navadno 10 41" xfId="517"/>
    <cellStyle name="Navadno 10 42" xfId="518"/>
    <cellStyle name="Navadno 10 43" xfId="519"/>
    <cellStyle name="Navadno 10 44" xfId="520"/>
    <cellStyle name="Navadno 10 45" xfId="521"/>
    <cellStyle name="Navadno 10 46" xfId="522"/>
    <cellStyle name="Navadno 10 47" xfId="523"/>
    <cellStyle name="Navadno 10 48" xfId="524"/>
    <cellStyle name="Navadno 10 49" xfId="525"/>
    <cellStyle name="Navadno 10 5" xfId="526"/>
    <cellStyle name="Navadno 10 5 2" xfId="527"/>
    <cellStyle name="Navadno 10 5 3" xfId="528"/>
    <cellStyle name="Navadno 10 5_VODA" xfId="529"/>
    <cellStyle name="Navadno 10 50" xfId="530"/>
    <cellStyle name="Navadno 10 51" xfId="531"/>
    <cellStyle name="Navadno 10 52" xfId="532"/>
    <cellStyle name="Navadno 10 53" xfId="533"/>
    <cellStyle name="Navadno 10 54" xfId="534"/>
    <cellStyle name="Navadno 10 55" xfId="535"/>
    <cellStyle name="Navadno 10 56" xfId="536"/>
    <cellStyle name="Navadno 10 57" xfId="537"/>
    <cellStyle name="Navadno 10 58" xfId="538"/>
    <cellStyle name="Navadno 10 59" xfId="539"/>
    <cellStyle name="Navadno 10 6" xfId="540"/>
    <cellStyle name="Navadno 10 6 2" xfId="541"/>
    <cellStyle name="Navadno 10 6 3" xfId="542"/>
    <cellStyle name="Navadno 10 6_VODA" xfId="543"/>
    <cellStyle name="Navadno 10 60" xfId="544"/>
    <cellStyle name="Navadno 10 61" xfId="545"/>
    <cellStyle name="Navadno 10 62" xfId="546"/>
    <cellStyle name="Navadno 10 63" xfId="547"/>
    <cellStyle name="Navadno 10 64" xfId="548"/>
    <cellStyle name="Navadno 10 65" xfId="549"/>
    <cellStyle name="Navadno 10 66" xfId="550"/>
    <cellStyle name="Navadno 10 67" xfId="551"/>
    <cellStyle name="Navadno 10 68" xfId="552"/>
    <cellStyle name="Navadno 10 69" xfId="553"/>
    <cellStyle name="Navadno 10 7" xfId="554"/>
    <cellStyle name="Navadno 10 7 2" xfId="555"/>
    <cellStyle name="Navadno 10 7 3" xfId="556"/>
    <cellStyle name="Navadno 10 7_VODA" xfId="557"/>
    <cellStyle name="Navadno 10 70" xfId="558"/>
    <cellStyle name="Navadno 10 71" xfId="559"/>
    <cellStyle name="Navadno 10 72" xfId="560"/>
    <cellStyle name="Navadno 10 73" xfId="561"/>
    <cellStyle name="Navadno 10 74" xfId="562"/>
    <cellStyle name="Navadno 10 75" xfId="563"/>
    <cellStyle name="Navadno 10 76" xfId="564"/>
    <cellStyle name="Navadno 10 77" xfId="565"/>
    <cellStyle name="Navadno 10 78" xfId="566"/>
    <cellStyle name="Navadno 10 79" xfId="567"/>
    <cellStyle name="Navadno 10 8" xfId="568"/>
    <cellStyle name="Navadno 10 8 2" xfId="569"/>
    <cellStyle name="Navadno 10 8 3" xfId="570"/>
    <cellStyle name="Navadno 10 8_VODA" xfId="571"/>
    <cellStyle name="Navadno 10 80" xfId="572"/>
    <cellStyle name="Navadno 10 81" xfId="573"/>
    <cellStyle name="Navadno 10 82" xfId="574"/>
    <cellStyle name="Navadno 10 83" xfId="575"/>
    <cellStyle name="Navadno 10 84" xfId="576"/>
    <cellStyle name="Navadno 10 85" xfId="577"/>
    <cellStyle name="Navadno 10 86" xfId="578"/>
    <cellStyle name="Navadno 10 87" xfId="579"/>
    <cellStyle name="Navadno 10 88" xfId="580"/>
    <cellStyle name="Navadno 10 89" xfId="581"/>
    <cellStyle name="Navadno 10 9" xfId="582"/>
    <cellStyle name="Navadno 10 9 2" xfId="583"/>
    <cellStyle name="Navadno 10 9 3" xfId="584"/>
    <cellStyle name="Navadno 10 9_VODA" xfId="585"/>
    <cellStyle name="Navadno 10 90" xfId="586"/>
    <cellStyle name="Navadno 10 91" xfId="587"/>
    <cellStyle name="Navadno 10 92" xfId="588"/>
    <cellStyle name="Navadno 10 93" xfId="589"/>
    <cellStyle name="Navadno 10 94" xfId="590"/>
    <cellStyle name="Navadno 10 95" xfId="591"/>
    <cellStyle name="Navadno 10 96" xfId="592"/>
    <cellStyle name="Navadno 10 97" xfId="593"/>
    <cellStyle name="Navadno 10 98" xfId="594"/>
    <cellStyle name="Navadno 10 99" xfId="595"/>
    <cellStyle name="Navadno 10_VODA" xfId="596"/>
    <cellStyle name="Navadno 11" xfId="597"/>
    <cellStyle name="Navadno 11 10" xfId="598"/>
    <cellStyle name="Navadno 11 10 2" xfId="599"/>
    <cellStyle name="Navadno 11 11" xfId="600"/>
    <cellStyle name="Navadno 11 11 2" xfId="601"/>
    <cellStyle name="Navadno 11 12" xfId="602"/>
    <cellStyle name="Navadno 11 12 2" xfId="603"/>
    <cellStyle name="Navadno 11 13" xfId="604"/>
    <cellStyle name="Navadno 11 13 2" xfId="605"/>
    <cellStyle name="Navadno 11 14" xfId="606"/>
    <cellStyle name="Navadno 11 14 2" xfId="607"/>
    <cellStyle name="Navadno 11 15" xfId="608"/>
    <cellStyle name="Navadno 11 15 2" xfId="609"/>
    <cellStyle name="Navadno 11 16" xfId="610"/>
    <cellStyle name="Navadno 11 16 2" xfId="611"/>
    <cellStyle name="Navadno 11 17" xfId="612"/>
    <cellStyle name="Navadno 11 17 2" xfId="613"/>
    <cellStyle name="Navadno 11 18" xfId="614"/>
    <cellStyle name="Navadno 11 18 2" xfId="615"/>
    <cellStyle name="Navadno 11 19" xfId="616"/>
    <cellStyle name="Navadno 11 19 2" xfId="617"/>
    <cellStyle name="Navadno 11 2" xfId="618"/>
    <cellStyle name="Navadno 11 2 2" xfId="619"/>
    <cellStyle name="Navadno 11 2 3" xfId="620"/>
    <cellStyle name="Navadno 11 2 4" xfId="621"/>
    <cellStyle name="Navadno 11 2 5" xfId="622"/>
    <cellStyle name="Navadno 11 2 6" xfId="623"/>
    <cellStyle name="Navadno 11 20" xfId="624"/>
    <cellStyle name="Navadno 11 20 2" xfId="625"/>
    <cellStyle name="Navadno 11 21" xfId="626"/>
    <cellStyle name="Navadno 11 21 2" xfId="627"/>
    <cellStyle name="Navadno 11 22" xfId="628"/>
    <cellStyle name="Navadno 11 22 2" xfId="629"/>
    <cellStyle name="Navadno 11 23" xfId="630"/>
    <cellStyle name="Navadno 11 23 2" xfId="631"/>
    <cellStyle name="Navadno 11 24" xfId="632"/>
    <cellStyle name="Navadno 11 24 2" xfId="633"/>
    <cellStyle name="Navadno 11 25" xfId="634"/>
    <cellStyle name="Navadno 11 25 2" xfId="635"/>
    <cellStyle name="Navadno 11 26" xfId="636"/>
    <cellStyle name="Navadno 11 26 2" xfId="637"/>
    <cellStyle name="Navadno 11 27" xfId="638"/>
    <cellStyle name="Navadno 11 27 2" xfId="639"/>
    <cellStyle name="Navadno 11 28" xfId="640"/>
    <cellStyle name="Navadno 11 28 2" xfId="641"/>
    <cellStyle name="Navadno 11 29" xfId="642"/>
    <cellStyle name="Navadno 11 29 2" xfId="643"/>
    <cellStyle name="Navadno 11 3" xfId="644"/>
    <cellStyle name="Navadno 11 3 2" xfId="645"/>
    <cellStyle name="Navadno 11 3 3" xfId="646"/>
    <cellStyle name="Navadno 11 3 4" xfId="647"/>
    <cellStyle name="Navadno 11 3 5" xfId="648"/>
    <cellStyle name="Navadno 11 3 6" xfId="649"/>
    <cellStyle name="Navadno 11 30" xfId="650"/>
    <cellStyle name="Navadno 11 30 2" xfId="651"/>
    <cellStyle name="Navadno 11 31" xfId="652"/>
    <cellStyle name="Navadno 11 31 2" xfId="653"/>
    <cellStyle name="Navadno 11 32" xfId="654"/>
    <cellStyle name="Navadno 11 32 2" xfId="655"/>
    <cellStyle name="Navadno 11 33" xfId="656"/>
    <cellStyle name="Navadno 11 33 2" xfId="657"/>
    <cellStyle name="Navadno 11 34" xfId="658"/>
    <cellStyle name="Navadno 11 34 2" xfId="659"/>
    <cellStyle name="Navadno 11 35" xfId="660"/>
    <cellStyle name="Navadno 11 35 2" xfId="661"/>
    <cellStyle name="Navadno 11 36" xfId="662"/>
    <cellStyle name="Navadno 11 36 2" xfId="663"/>
    <cellStyle name="Navadno 11 37" xfId="664"/>
    <cellStyle name="Navadno 11 37 2" xfId="665"/>
    <cellStyle name="Navadno 11 38" xfId="666"/>
    <cellStyle name="Navadno 11 38 2" xfId="667"/>
    <cellStyle name="Navadno 11 39" xfId="668"/>
    <cellStyle name="Navadno 11 39 2" xfId="669"/>
    <cellStyle name="Navadno 11 4" xfId="670"/>
    <cellStyle name="Navadno 11 4 2" xfId="671"/>
    <cellStyle name="Navadno 11 4 3" xfId="672"/>
    <cellStyle name="Navadno 11 4 4" xfId="673"/>
    <cellStyle name="Navadno 11 4 5" xfId="674"/>
    <cellStyle name="Navadno 11 4 6" xfId="675"/>
    <cellStyle name="Navadno 11 40" xfId="676"/>
    <cellStyle name="Navadno 11 40 2" xfId="677"/>
    <cellStyle name="Navadno 11 41" xfId="678"/>
    <cellStyle name="Navadno 11 41 2" xfId="679"/>
    <cellStyle name="Navadno 11 42" xfId="680"/>
    <cellStyle name="Navadno 11 42 2" xfId="681"/>
    <cellStyle name="Navadno 11 43" xfId="682"/>
    <cellStyle name="Navadno 11 43 2" xfId="683"/>
    <cellStyle name="Navadno 11 44" xfId="684"/>
    <cellStyle name="Navadno 11 44 2" xfId="685"/>
    <cellStyle name="Navadno 11 5" xfId="686"/>
    <cellStyle name="Navadno 11 5 2" xfId="687"/>
    <cellStyle name="Navadno 11 5 3" xfId="688"/>
    <cellStyle name="Navadno 11 5 4" xfId="689"/>
    <cellStyle name="Navadno 11 5 5" xfId="690"/>
    <cellStyle name="Navadno 11 5 6" xfId="691"/>
    <cellStyle name="Navadno 11 6" xfId="692"/>
    <cellStyle name="Navadno 11 6 2" xfId="693"/>
    <cellStyle name="Navadno 11 6 3" xfId="694"/>
    <cellStyle name="Navadno 11 6 4" xfId="695"/>
    <cellStyle name="Navadno 11 6 5" xfId="696"/>
    <cellStyle name="Navadno 11 6 6" xfId="697"/>
    <cellStyle name="Navadno 11 7" xfId="698"/>
    <cellStyle name="Navadno 11 7 2" xfId="699"/>
    <cellStyle name="Navadno 11 70" xfId="2706"/>
    <cellStyle name="Navadno 11 8" xfId="700"/>
    <cellStyle name="Navadno 11 8 2" xfId="701"/>
    <cellStyle name="Navadno 11 9" xfId="702"/>
    <cellStyle name="Navadno 11 9 2" xfId="703"/>
    <cellStyle name="Navadno 12" xfId="704"/>
    <cellStyle name="Navadno 12 2" xfId="705"/>
    <cellStyle name="Navadno 12 2 2" xfId="706"/>
    <cellStyle name="Navadno 12 2 3" xfId="707"/>
    <cellStyle name="Navadno 12 2 4" xfId="708"/>
    <cellStyle name="Navadno 12 2 5" xfId="709"/>
    <cellStyle name="Navadno 12 2 6" xfId="710"/>
    <cellStyle name="Navadno 12 3" xfId="711"/>
    <cellStyle name="Navadno 12 3 2" xfId="712"/>
    <cellStyle name="Navadno 12 3 3" xfId="713"/>
    <cellStyle name="Navadno 12 3 4" xfId="714"/>
    <cellStyle name="Navadno 12 3 5" xfId="715"/>
    <cellStyle name="Navadno 12 3 6" xfId="716"/>
    <cellStyle name="Navadno 12 4" xfId="717"/>
    <cellStyle name="Navadno 12 4 2" xfId="718"/>
    <cellStyle name="Navadno 12 4 3" xfId="719"/>
    <cellStyle name="Navadno 12 4 4" xfId="720"/>
    <cellStyle name="Navadno 12 4 5" xfId="721"/>
    <cellStyle name="Navadno 12 4 6" xfId="722"/>
    <cellStyle name="Navadno 12 5" xfId="723"/>
    <cellStyle name="Navadno 12 5 2" xfId="724"/>
    <cellStyle name="Navadno 12 5 3" xfId="725"/>
    <cellStyle name="Navadno 12 5 4" xfId="726"/>
    <cellStyle name="Navadno 12 5 5" xfId="727"/>
    <cellStyle name="Navadno 12 5 6" xfId="728"/>
    <cellStyle name="Navadno 12 6" xfId="729"/>
    <cellStyle name="Navadno 12 6 2" xfId="730"/>
    <cellStyle name="Navadno 12 6 3" xfId="731"/>
    <cellStyle name="Navadno 12 6 4" xfId="732"/>
    <cellStyle name="Navadno 12 6 5" xfId="733"/>
    <cellStyle name="Navadno 12 6 6" xfId="734"/>
    <cellStyle name="Navadno 12 7" xfId="735"/>
    <cellStyle name="Navadno 13" xfId="736"/>
    <cellStyle name="Navadno 13 2" xfId="737"/>
    <cellStyle name="Navadno 13 2 2" xfId="738"/>
    <cellStyle name="Navadno 13 2 3" xfId="739"/>
    <cellStyle name="Navadno 13 2 4" xfId="740"/>
    <cellStyle name="Navadno 13 2 5" xfId="741"/>
    <cellStyle name="Navadno 13 2 6" xfId="742"/>
    <cellStyle name="Navadno 13 3" xfId="743"/>
    <cellStyle name="Navadno 13 3 2" xfId="744"/>
    <cellStyle name="Navadno 13 3 3" xfId="745"/>
    <cellStyle name="Navadno 13 3 4" xfId="746"/>
    <cellStyle name="Navadno 13 3 5" xfId="747"/>
    <cellStyle name="Navadno 13 3 6" xfId="748"/>
    <cellStyle name="Navadno 13 4" xfId="749"/>
    <cellStyle name="Navadno 13 4 2" xfId="750"/>
    <cellStyle name="Navadno 13 4 3" xfId="751"/>
    <cellStyle name="Navadno 13 4 4" xfId="752"/>
    <cellStyle name="Navadno 13 4 5" xfId="753"/>
    <cellStyle name="Navadno 13 4 6" xfId="754"/>
    <cellStyle name="Navadno 13 5" xfId="755"/>
    <cellStyle name="Navadno 13 5 2" xfId="756"/>
    <cellStyle name="Navadno 13 5 3" xfId="757"/>
    <cellStyle name="Navadno 13 5 4" xfId="758"/>
    <cellStyle name="Navadno 13 5 5" xfId="759"/>
    <cellStyle name="Navadno 13 5 6" xfId="760"/>
    <cellStyle name="Navadno 13 6" xfId="761"/>
    <cellStyle name="Navadno 13 6 2" xfId="762"/>
    <cellStyle name="Navadno 13 6 3" xfId="763"/>
    <cellStyle name="Navadno 13 6 4" xfId="764"/>
    <cellStyle name="Navadno 13 6 5" xfId="765"/>
    <cellStyle name="Navadno 13 6 6" xfId="766"/>
    <cellStyle name="Navadno 13 7" xfId="767"/>
    <cellStyle name="Navadno 14" xfId="768"/>
    <cellStyle name="Navadno 14 2" xfId="769"/>
    <cellStyle name="Navadno 14 2 2" xfId="770"/>
    <cellStyle name="Navadno 14 2 3" xfId="771"/>
    <cellStyle name="Navadno 14 2 4" xfId="772"/>
    <cellStyle name="Navadno 14 2 5" xfId="773"/>
    <cellStyle name="Navadno 14 2 6" xfId="774"/>
    <cellStyle name="Navadno 14 3" xfId="775"/>
    <cellStyle name="Navadno 14 3 2" xfId="776"/>
    <cellStyle name="Navadno 14 3 3" xfId="777"/>
    <cellStyle name="Navadno 14 3 4" xfId="778"/>
    <cellStyle name="Navadno 14 3 5" xfId="779"/>
    <cellStyle name="Navadno 14 3 6" xfId="780"/>
    <cellStyle name="Navadno 14 4" xfId="781"/>
    <cellStyle name="Navadno 14 4 2" xfId="782"/>
    <cellStyle name="Navadno 14 4 3" xfId="783"/>
    <cellStyle name="Navadno 14 4 4" xfId="784"/>
    <cellStyle name="Navadno 14 4 5" xfId="785"/>
    <cellStyle name="Navadno 14 4 6" xfId="786"/>
    <cellStyle name="Navadno 14 5" xfId="787"/>
    <cellStyle name="Navadno 14 5 2" xfId="788"/>
    <cellStyle name="Navadno 14 5 3" xfId="789"/>
    <cellStyle name="Navadno 14 5 4" xfId="790"/>
    <cellStyle name="Navadno 14 5 5" xfId="791"/>
    <cellStyle name="Navadno 14 5 6" xfId="792"/>
    <cellStyle name="Navadno 14 6" xfId="793"/>
    <cellStyle name="Navadno 14 6 2" xfId="794"/>
    <cellStyle name="Navadno 14 6 3" xfId="795"/>
    <cellStyle name="Navadno 14 6 4" xfId="796"/>
    <cellStyle name="Navadno 14 6 5" xfId="797"/>
    <cellStyle name="Navadno 14 6 6" xfId="798"/>
    <cellStyle name="Navadno 14 7" xfId="799"/>
    <cellStyle name="Navadno 15" xfId="800"/>
    <cellStyle name="Navadno 15 2" xfId="801"/>
    <cellStyle name="Navadno 15 2 2" xfId="802"/>
    <cellStyle name="Navadno 15 2 3" xfId="803"/>
    <cellStyle name="Navadno 15 2 4" xfId="804"/>
    <cellStyle name="Navadno 15 2 5" xfId="805"/>
    <cellStyle name="Navadno 15 2 6" xfId="806"/>
    <cellStyle name="Navadno 15 3" xfId="807"/>
    <cellStyle name="Navadno 15 3 2" xfId="808"/>
    <cellStyle name="Navadno 15 3 3" xfId="809"/>
    <cellStyle name="Navadno 15 3 4" xfId="810"/>
    <cellStyle name="Navadno 15 3 5" xfId="811"/>
    <cellStyle name="Navadno 15 3 6" xfId="812"/>
    <cellStyle name="Navadno 15 4" xfId="813"/>
    <cellStyle name="Navadno 15 4 2" xfId="814"/>
    <cellStyle name="Navadno 15 4 3" xfId="815"/>
    <cellStyle name="Navadno 15 4 4" xfId="816"/>
    <cellStyle name="Navadno 15 4 5" xfId="817"/>
    <cellStyle name="Navadno 15 4 6" xfId="818"/>
    <cellStyle name="Navadno 15 5" xfId="819"/>
    <cellStyle name="Navadno 15 5 2" xfId="820"/>
    <cellStyle name="Navadno 15 5 3" xfId="821"/>
    <cellStyle name="Navadno 15 5 4" xfId="822"/>
    <cellStyle name="Navadno 15 5 5" xfId="823"/>
    <cellStyle name="Navadno 15 5 6" xfId="824"/>
    <cellStyle name="Navadno 15 6" xfId="825"/>
    <cellStyle name="Navadno 15 6 2" xfId="826"/>
    <cellStyle name="Navadno 15 6 3" xfId="827"/>
    <cellStyle name="Navadno 15 6 4" xfId="828"/>
    <cellStyle name="Navadno 15 6 5" xfId="829"/>
    <cellStyle name="Navadno 15 6 6" xfId="830"/>
    <cellStyle name="Navadno 15 7" xfId="831"/>
    <cellStyle name="Navadno 16" xfId="832"/>
    <cellStyle name="Navadno 16 2" xfId="833"/>
    <cellStyle name="Navadno 16 2 2" xfId="834"/>
    <cellStyle name="Navadno 16 2 3" xfId="835"/>
    <cellStyle name="Navadno 16 2 4" xfId="836"/>
    <cellStyle name="Navadno 16 2 5" xfId="837"/>
    <cellStyle name="Navadno 16 2 6" xfId="838"/>
    <cellStyle name="Navadno 16 2 7" xfId="839"/>
    <cellStyle name="Navadno 16 3" xfId="840"/>
    <cellStyle name="Navadno 16 3 2" xfId="841"/>
    <cellStyle name="Navadno 16 3 3" xfId="842"/>
    <cellStyle name="Navadno 16 3 4" xfId="843"/>
    <cellStyle name="Navadno 16 3 5" xfId="844"/>
    <cellStyle name="Navadno 16 3 6" xfId="845"/>
    <cellStyle name="Navadno 16 4" xfId="846"/>
    <cellStyle name="Navadno 16 4 2" xfId="847"/>
    <cellStyle name="Navadno 16 4 3" xfId="848"/>
    <cellStyle name="Navadno 16 4 4" xfId="849"/>
    <cellStyle name="Navadno 16 4 5" xfId="850"/>
    <cellStyle name="Navadno 16 4 6" xfId="851"/>
    <cellStyle name="Navadno 16 5" xfId="852"/>
    <cellStyle name="Navadno 16 5 2" xfId="853"/>
    <cellStyle name="Navadno 16 5 3" xfId="854"/>
    <cellStyle name="Navadno 16 5 4" xfId="855"/>
    <cellStyle name="Navadno 16 5 5" xfId="856"/>
    <cellStyle name="Navadno 16 5 6" xfId="857"/>
    <cellStyle name="Navadno 16 6" xfId="858"/>
    <cellStyle name="Navadno 16 6 2" xfId="859"/>
    <cellStyle name="Navadno 16 6 3" xfId="860"/>
    <cellStyle name="Navadno 16 6 4" xfId="861"/>
    <cellStyle name="Navadno 16 6 5" xfId="862"/>
    <cellStyle name="Navadno 16 6 6" xfId="863"/>
    <cellStyle name="Navadno 16 7" xfId="864"/>
    <cellStyle name="Navadno 17" xfId="865"/>
    <cellStyle name="Navadno 17 2" xfId="866"/>
    <cellStyle name="Navadno 17 2 2" xfId="867"/>
    <cellStyle name="Navadno 17 2 3" xfId="868"/>
    <cellStyle name="Navadno 17 2 4" xfId="869"/>
    <cellStyle name="Navadno 17 2 5" xfId="870"/>
    <cellStyle name="Navadno 17 2 6" xfId="871"/>
    <cellStyle name="Navadno 17 3" xfId="872"/>
    <cellStyle name="Navadno 17 3 2" xfId="873"/>
    <cellStyle name="Navadno 17 3 3" xfId="874"/>
    <cellStyle name="Navadno 17 3 4" xfId="875"/>
    <cellStyle name="Navadno 17 3 5" xfId="876"/>
    <cellStyle name="Navadno 17 3 6" xfId="877"/>
    <cellStyle name="Navadno 17 4" xfId="878"/>
    <cellStyle name="Navadno 17 4 2" xfId="879"/>
    <cellStyle name="Navadno 17 4 3" xfId="880"/>
    <cellStyle name="Navadno 17 4 4" xfId="881"/>
    <cellStyle name="Navadno 17 4 5" xfId="882"/>
    <cellStyle name="Navadno 17 4 6" xfId="883"/>
    <cellStyle name="Navadno 17 5" xfId="884"/>
    <cellStyle name="Navadno 17 5 2" xfId="885"/>
    <cellStyle name="Navadno 17 5 3" xfId="886"/>
    <cellStyle name="Navadno 17 5 4" xfId="887"/>
    <cellStyle name="Navadno 17 5 5" xfId="888"/>
    <cellStyle name="Navadno 17 5 6" xfId="889"/>
    <cellStyle name="Navadno 17 6" xfId="890"/>
    <cellStyle name="Navadno 17 6 2" xfId="891"/>
    <cellStyle name="Navadno 17 6 3" xfId="892"/>
    <cellStyle name="Navadno 17 6 4" xfId="893"/>
    <cellStyle name="Navadno 17 6 5" xfId="894"/>
    <cellStyle name="Navadno 17 6 6" xfId="895"/>
    <cellStyle name="Navadno 17 7" xfId="896"/>
    <cellStyle name="Navadno 18" xfId="897"/>
    <cellStyle name="Navadno 18 10" xfId="898"/>
    <cellStyle name="Navadno 18 2" xfId="899"/>
    <cellStyle name="Navadno 18 2 2" xfId="900"/>
    <cellStyle name="Navadno 18 2 3" xfId="901"/>
    <cellStyle name="Navadno 18 2 4" xfId="902"/>
    <cellStyle name="Navadno 18 2 5" xfId="903"/>
    <cellStyle name="Navadno 18 2 6" xfId="904"/>
    <cellStyle name="Navadno 18 3" xfId="905"/>
    <cellStyle name="Navadno 18 3 2" xfId="906"/>
    <cellStyle name="Navadno 18 3 3" xfId="907"/>
    <cellStyle name="Navadno 18 3 4" xfId="908"/>
    <cellStyle name="Navadno 18 3 5" xfId="909"/>
    <cellStyle name="Navadno 18 3 6" xfId="910"/>
    <cellStyle name="Navadno 18 4" xfId="911"/>
    <cellStyle name="Navadno 18 4 2" xfId="912"/>
    <cellStyle name="Navadno 18 4 3" xfId="913"/>
    <cellStyle name="Navadno 18 4 4" xfId="914"/>
    <cellStyle name="Navadno 18 4 5" xfId="915"/>
    <cellStyle name="Navadno 18 4 6" xfId="916"/>
    <cellStyle name="Navadno 18 5" xfId="917"/>
    <cellStyle name="Navadno 18 5 2" xfId="918"/>
    <cellStyle name="Navadno 18 5 3" xfId="919"/>
    <cellStyle name="Navadno 18 5 4" xfId="920"/>
    <cellStyle name="Navadno 18 5 5" xfId="921"/>
    <cellStyle name="Navadno 18 5 6" xfId="922"/>
    <cellStyle name="Navadno 18 6" xfId="923"/>
    <cellStyle name="Navadno 18 6 2" xfId="924"/>
    <cellStyle name="Navadno 18 6 3" xfId="925"/>
    <cellStyle name="Navadno 18 6 4" xfId="926"/>
    <cellStyle name="Navadno 18 6 5" xfId="927"/>
    <cellStyle name="Navadno 18 6 6" xfId="928"/>
    <cellStyle name="Navadno 18 7" xfId="929"/>
    <cellStyle name="Navadno 18 7 2" xfId="930"/>
    <cellStyle name="Navadno 18 8" xfId="931"/>
    <cellStyle name="Navadno 18 8 2" xfId="932"/>
    <cellStyle name="Navadno 18 9" xfId="933"/>
    <cellStyle name="Navadno 18 9 2" xfId="934"/>
    <cellStyle name="Navadno 19" xfId="935"/>
    <cellStyle name="Navadno 19 2" xfId="936"/>
    <cellStyle name="Navadno 19 2 2" xfId="937"/>
    <cellStyle name="Navadno 19 2 3" xfId="938"/>
    <cellStyle name="Navadno 19 2 4" xfId="939"/>
    <cellStyle name="Navadno 19 2 5" xfId="940"/>
    <cellStyle name="Navadno 19 2 6" xfId="941"/>
    <cellStyle name="Navadno 19 3" xfId="942"/>
    <cellStyle name="Navadno 19 3 2" xfId="943"/>
    <cellStyle name="Navadno 19 3 3" xfId="944"/>
    <cellStyle name="Navadno 19 3 4" xfId="945"/>
    <cellStyle name="Navadno 19 3 5" xfId="946"/>
    <cellStyle name="Navadno 19 3 6" xfId="947"/>
    <cellStyle name="Navadno 19 4" xfId="948"/>
    <cellStyle name="Navadno 19 4 2" xfId="949"/>
    <cellStyle name="Navadno 19 4 3" xfId="950"/>
    <cellStyle name="Navadno 19 4 4" xfId="951"/>
    <cellStyle name="Navadno 19 4 5" xfId="952"/>
    <cellStyle name="Navadno 19 4 6" xfId="953"/>
    <cellStyle name="Navadno 19 5" xfId="954"/>
    <cellStyle name="Navadno 19 5 2" xfId="955"/>
    <cellStyle name="Navadno 19 5 3" xfId="956"/>
    <cellStyle name="Navadno 19 5 4" xfId="957"/>
    <cellStyle name="Navadno 19 5 5" xfId="958"/>
    <cellStyle name="Navadno 19 5 6" xfId="959"/>
    <cellStyle name="Navadno 19 6" xfId="960"/>
    <cellStyle name="Navadno 19 6 2" xfId="961"/>
    <cellStyle name="Navadno 19 6 3" xfId="962"/>
    <cellStyle name="Navadno 19 6 4" xfId="963"/>
    <cellStyle name="Navadno 19 6 5" xfId="964"/>
    <cellStyle name="Navadno 19 6 6" xfId="965"/>
    <cellStyle name="Navadno 19 7" xfId="966"/>
    <cellStyle name="Navadno 2" xfId="967"/>
    <cellStyle name="Navadno 2 10" xfId="968"/>
    <cellStyle name="Navadno 2 10 2" xfId="969"/>
    <cellStyle name="Navadno 2 10 3" xfId="970"/>
    <cellStyle name="Navadno 2 10 4" xfId="971"/>
    <cellStyle name="Navadno 2 10 5" xfId="972"/>
    <cellStyle name="Navadno 2 10 6" xfId="973"/>
    <cellStyle name="Navadno 2 11" xfId="974"/>
    <cellStyle name="Navadno 2 11 2" xfId="975"/>
    <cellStyle name="Navadno 2 12" xfId="976"/>
    <cellStyle name="Navadno 2 12 2" xfId="977"/>
    <cellStyle name="Navadno 2 13" xfId="978"/>
    <cellStyle name="Navadno 2 13 2" xfId="979"/>
    <cellStyle name="Navadno 2 14" xfId="980"/>
    <cellStyle name="Navadno 2 14 2" xfId="981"/>
    <cellStyle name="Navadno 2 15" xfId="982"/>
    <cellStyle name="Navadno 2 15 2" xfId="983"/>
    <cellStyle name="Navadno 2 16" xfId="984"/>
    <cellStyle name="Navadno 2 16 2" xfId="985"/>
    <cellStyle name="Navadno 2 17" xfId="986"/>
    <cellStyle name="Navadno 2 17 2" xfId="987"/>
    <cellStyle name="Navadno 2 18" xfId="988"/>
    <cellStyle name="Navadno 2 18 2" xfId="989"/>
    <cellStyle name="Navadno 2 19" xfId="990"/>
    <cellStyle name="Navadno 2 19 2" xfId="991"/>
    <cellStyle name="Navadno 2 2" xfId="992"/>
    <cellStyle name="Navadno 2 2 2" xfId="993"/>
    <cellStyle name="Navadno 2 2 2 2" xfId="2705"/>
    <cellStyle name="Navadno 2 2 3" xfId="994"/>
    <cellStyle name="Navadno 2 2 4" xfId="995"/>
    <cellStyle name="Navadno 2 2 5" xfId="996"/>
    <cellStyle name="Navadno 2 2 6" xfId="997"/>
    <cellStyle name="Navadno 2 2 7" xfId="998"/>
    <cellStyle name="Navadno 2 2 8" xfId="999"/>
    <cellStyle name="Navadno 2 2 9" xfId="1000"/>
    <cellStyle name="Navadno 2 20" xfId="1001"/>
    <cellStyle name="Navadno 2 20 2" xfId="1002"/>
    <cellStyle name="Navadno 2 21" xfId="1003"/>
    <cellStyle name="Navadno 2 21 2" xfId="1004"/>
    <cellStyle name="Navadno 2 22" xfId="1005"/>
    <cellStyle name="Navadno 2 22 2" xfId="1006"/>
    <cellStyle name="Navadno 2 23" xfId="1007"/>
    <cellStyle name="Navadno 2 23 2" xfId="1008"/>
    <cellStyle name="Navadno 2 24" xfId="1009"/>
    <cellStyle name="Navadno 2 24 2" xfId="1010"/>
    <cellStyle name="Navadno 2 25" xfId="1011"/>
    <cellStyle name="Navadno 2 25 2" xfId="1012"/>
    <cellStyle name="Navadno 2 26" xfId="1013"/>
    <cellStyle name="Navadno 2 26 2" xfId="1014"/>
    <cellStyle name="Navadno 2 27" xfId="1015"/>
    <cellStyle name="Navadno 2 27 2" xfId="1016"/>
    <cellStyle name="Navadno 2 28" xfId="1017"/>
    <cellStyle name="Navadno 2 28 2" xfId="1018"/>
    <cellStyle name="Navadno 2 29" xfId="1019"/>
    <cellStyle name="Navadno 2 29 2" xfId="1020"/>
    <cellStyle name="Navadno 2 3" xfId="1021"/>
    <cellStyle name="Navadno 2 3 2" xfId="1022"/>
    <cellStyle name="Navadno 2 3 3" xfId="1023"/>
    <cellStyle name="Navadno 2 3 4" xfId="1024"/>
    <cellStyle name="Navadno 2 3 5" xfId="1025"/>
    <cellStyle name="Navadno 2 3 6" xfId="1026"/>
    <cellStyle name="Navadno 2 30" xfId="1027"/>
    <cellStyle name="Navadno 2 30 2" xfId="1028"/>
    <cellStyle name="Navadno 2 31" xfId="1029"/>
    <cellStyle name="Navadno 2 31 2" xfId="1030"/>
    <cellStyle name="Navadno 2 32" xfId="1031"/>
    <cellStyle name="Navadno 2 32 2" xfId="1032"/>
    <cellStyle name="Navadno 2 33" xfId="1033"/>
    <cellStyle name="Navadno 2 33 2" xfId="1034"/>
    <cellStyle name="Navadno 2 34" xfId="1035"/>
    <cellStyle name="Navadno 2 34 2" xfId="1036"/>
    <cellStyle name="Navadno 2 35" xfId="1037"/>
    <cellStyle name="Navadno 2 35 2" xfId="1038"/>
    <cellStyle name="Navadno 2 36" xfId="1039"/>
    <cellStyle name="Navadno 2 36 2" xfId="1040"/>
    <cellStyle name="Navadno 2 37" xfId="1041"/>
    <cellStyle name="Navadno 2 37 2" xfId="1042"/>
    <cellStyle name="Navadno 2 38" xfId="1043"/>
    <cellStyle name="Navadno 2 38 2" xfId="1044"/>
    <cellStyle name="Navadno 2 39" xfId="1045"/>
    <cellStyle name="Navadno 2 39 2" xfId="1046"/>
    <cellStyle name="Navadno 2 4" xfId="1047"/>
    <cellStyle name="Navadno 2 4 2" xfId="1048"/>
    <cellStyle name="Navadno 2 4 3" xfId="1049"/>
    <cellStyle name="Navadno 2 4 4" xfId="1050"/>
    <cellStyle name="Navadno 2 4 5" xfId="1051"/>
    <cellStyle name="Navadno 2 4 6" xfId="1052"/>
    <cellStyle name="Navadno 2 40" xfId="1053"/>
    <cellStyle name="Navadno 2 40 2" xfId="1054"/>
    <cellStyle name="Navadno 2 41" xfId="1055"/>
    <cellStyle name="Navadno 2 41 2" xfId="1056"/>
    <cellStyle name="Navadno 2 42" xfId="1057"/>
    <cellStyle name="Navadno 2 42 2" xfId="1058"/>
    <cellStyle name="Navadno 2 43" xfId="1059"/>
    <cellStyle name="Navadno 2 43 2" xfId="1060"/>
    <cellStyle name="Navadno 2 44" xfId="1061"/>
    <cellStyle name="Navadno 2 44 2" xfId="1062"/>
    <cellStyle name="Navadno 2 45" xfId="1063"/>
    <cellStyle name="Navadno 2 45 2" xfId="1064"/>
    <cellStyle name="Navadno 2 46" xfId="1065"/>
    <cellStyle name="Navadno 2 46 2" xfId="1066"/>
    <cellStyle name="Navadno 2 47" xfId="1067"/>
    <cellStyle name="Navadno 2 47 2" xfId="1068"/>
    <cellStyle name="Navadno 2 48" xfId="1069"/>
    <cellStyle name="Navadno 2 48 2" xfId="1070"/>
    <cellStyle name="Navadno 2 49" xfId="1071"/>
    <cellStyle name="Navadno 2 49 2" xfId="1072"/>
    <cellStyle name="Navadno 2 5" xfId="1073"/>
    <cellStyle name="Navadno 2 5 2" xfId="1074"/>
    <cellStyle name="Navadno 2 5 3" xfId="1075"/>
    <cellStyle name="Navadno 2 5 4" xfId="1076"/>
    <cellStyle name="Navadno 2 5 5" xfId="1077"/>
    <cellStyle name="Navadno 2 5 6" xfId="1078"/>
    <cellStyle name="Navadno 2 50" xfId="1079"/>
    <cellStyle name="Navadno 2 50 2" xfId="1080"/>
    <cellStyle name="Navadno 2 51" xfId="1081"/>
    <cellStyle name="Navadno 2 51 2" xfId="1082"/>
    <cellStyle name="Navadno 2 52" xfId="1083"/>
    <cellStyle name="Navadno 2 52 2" xfId="1084"/>
    <cellStyle name="Navadno 2 53" xfId="1085"/>
    <cellStyle name="Navadno 2 53 2" xfId="1086"/>
    <cellStyle name="Navadno 2 54" xfId="1087"/>
    <cellStyle name="Navadno 2 54 2" xfId="1088"/>
    <cellStyle name="Navadno 2 55" xfId="1089"/>
    <cellStyle name="Navadno 2 55 2" xfId="1090"/>
    <cellStyle name="Navadno 2 56" xfId="1091"/>
    <cellStyle name="Navadno 2 56 2" xfId="1092"/>
    <cellStyle name="Navadno 2 57" xfId="1093"/>
    <cellStyle name="Navadno 2 57 2" xfId="1094"/>
    <cellStyle name="Navadno 2 58" xfId="1095"/>
    <cellStyle name="Navadno 2 58 2" xfId="1096"/>
    <cellStyle name="Navadno 2 59" xfId="1097"/>
    <cellStyle name="Navadno 2 59 2" xfId="1098"/>
    <cellStyle name="Navadno 2 6" xfId="1099"/>
    <cellStyle name="Navadno 2 6 2" xfId="1100"/>
    <cellStyle name="Navadno 2 6 3" xfId="1101"/>
    <cellStyle name="Navadno 2 6 4" xfId="1102"/>
    <cellStyle name="Navadno 2 6 5" xfId="1103"/>
    <cellStyle name="Navadno 2 6 6" xfId="1104"/>
    <cellStyle name="Navadno 2 60" xfId="1105"/>
    <cellStyle name="Navadno 2 60 2" xfId="1106"/>
    <cellStyle name="Navadno 2 61" xfId="1107"/>
    <cellStyle name="Navadno 2 61 2" xfId="1108"/>
    <cellStyle name="Navadno 2 62" xfId="1109"/>
    <cellStyle name="Navadno 2 62 2" xfId="1110"/>
    <cellStyle name="Navadno 2 62 3" xfId="1111"/>
    <cellStyle name="Navadno 2 62 4" xfId="1112"/>
    <cellStyle name="Navadno 2 63" xfId="1113"/>
    <cellStyle name="Navadno 2 63 2" xfId="1114"/>
    <cellStyle name="Navadno 2 64" xfId="1115"/>
    <cellStyle name="Navadno 2 64 2" xfId="1116"/>
    <cellStyle name="Navadno 2 65" xfId="1117"/>
    <cellStyle name="Navadno 2 65 2" xfId="1118"/>
    <cellStyle name="Navadno 2 66" xfId="1119"/>
    <cellStyle name="Navadno 2 66 2" xfId="1120"/>
    <cellStyle name="Navadno 2 67" xfId="1121"/>
    <cellStyle name="Navadno 2 67 2" xfId="1122"/>
    <cellStyle name="Navadno 2 68" xfId="1123"/>
    <cellStyle name="Navadno 2 68 2" xfId="1124"/>
    <cellStyle name="Navadno 2 69" xfId="1125"/>
    <cellStyle name="Navadno 2 69 2" xfId="1126"/>
    <cellStyle name="Navadno 2 7" xfId="1127"/>
    <cellStyle name="Navadno 2 7 2" xfId="1128"/>
    <cellStyle name="Navadno 2 7 3" xfId="1129"/>
    <cellStyle name="Navadno 2 7 4" xfId="1130"/>
    <cellStyle name="Navadno 2 7 5" xfId="1131"/>
    <cellStyle name="Navadno 2 7 6" xfId="1132"/>
    <cellStyle name="Navadno 2 70" xfId="1133"/>
    <cellStyle name="Navadno 2 70 2" xfId="1134"/>
    <cellStyle name="Navadno 2 71" xfId="1135"/>
    <cellStyle name="Navadno 2 71 2" xfId="1136"/>
    <cellStyle name="Navadno 2 72" xfId="1137"/>
    <cellStyle name="Navadno 2 73" xfId="1138"/>
    <cellStyle name="Navadno 2 74" xfId="1139"/>
    <cellStyle name="Navadno 2 75" xfId="1140"/>
    <cellStyle name="Navadno 2 76" xfId="1141"/>
    <cellStyle name="Navadno 2 77" xfId="1142"/>
    <cellStyle name="Navadno 2 78" xfId="1143"/>
    <cellStyle name="Navadno 2 79" xfId="1144"/>
    <cellStyle name="Navadno 2 8" xfId="1145"/>
    <cellStyle name="Navadno 2 8 2" xfId="1146"/>
    <cellStyle name="Navadno 2 8 3" xfId="1147"/>
    <cellStyle name="Navadno 2 8 4" xfId="1148"/>
    <cellStyle name="Navadno 2 8 5" xfId="1149"/>
    <cellStyle name="Navadno 2 8 6" xfId="1150"/>
    <cellStyle name="Navadno 2 80" xfId="1151"/>
    <cellStyle name="Navadno 2 81" xfId="1152"/>
    <cellStyle name="Navadno 2 82" xfId="1153"/>
    <cellStyle name="Navadno 2 83" xfId="1154"/>
    <cellStyle name="Navadno 2 84" xfId="1155"/>
    <cellStyle name="Navadno 2 85" xfId="1156"/>
    <cellStyle name="Navadno 2 86" xfId="1157"/>
    <cellStyle name="Navadno 2 9" xfId="1158"/>
    <cellStyle name="Navadno 2 9 2" xfId="1159"/>
    <cellStyle name="Navadno 2 9 3" xfId="1160"/>
    <cellStyle name="Navadno 2 9 4" xfId="1161"/>
    <cellStyle name="Navadno 2 9 5" xfId="1162"/>
    <cellStyle name="Navadno 2 9 6" xfId="1163"/>
    <cellStyle name="Navadno 2_NASLOVNICA PREDRAČUNOV" xfId="1164"/>
    <cellStyle name="Navadno 20" xfId="1165"/>
    <cellStyle name="Navadno 20 10" xfId="1166"/>
    <cellStyle name="Navadno 20 10 2" xfId="1167"/>
    <cellStyle name="Navadno 20 11" xfId="1168"/>
    <cellStyle name="Navadno 20 11 2" xfId="1169"/>
    <cellStyle name="Navadno 20 12" xfId="1170"/>
    <cellStyle name="Navadno 20 12 2" xfId="1171"/>
    <cellStyle name="Navadno 20 13" xfId="1172"/>
    <cellStyle name="Navadno 20 13 2" xfId="1173"/>
    <cellStyle name="Navadno 20 14" xfId="1174"/>
    <cellStyle name="Navadno 20 14 2" xfId="1175"/>
    <cellStyle name="Navadno 20 15" xfId="1176"/>
    <cellStyle name="Navadno 20 15 2" xfId="1177"/>
    <cellStyle name="Navadno 20 16" xfId="1178"/>
    <cellStyle name="Navadno 20 16 2" xfId="1179"/>
    <cellStyle name="Navadno 20 17" xfId="1180"/>
    <cellStyle name="Navadno 20 17 2" xfId="1181"/>
    <cellStyle name="Navadno 20 18" xfId="1182"/>
    <cellStyle name="Navadno 20 18 2" xfId="1183"/>
    <cellStyle name="Navadno 20 19" xfId="1184"/>
    <cellStyle name="Navadno 20 19 2" xfId="1185"/>
    <cellStyle name="Navadno 20 2" xfId="1186"/>
    <cellStyle name="Navadno 20 2 2" xfId="1187"/>
    <cellStyle name="Navadno 20 2 3" xfId="1188"/>
    <cellStyle name="Navadno 20 2 4" xfId="1189"/>
    <cellStyle name="Navadno 20 2 5" xfId="1190"/>
    <cellStyle name="Navadno 20 2 6" xfId="1191"/>
    <cellStyle name="Navadno 20 20" xfId="1192"/>
    <cellStyle name="Navadno 20 20 2" xfId="1193"/>
    <cellStyle name="Navadno 20 21" xfId="1194"/>
    <cellStyle name="Navadno 20 21 2" xfId="1195"/>
    <cellStyle name="Navadno 20 22" xfId="1196"/>
    <cellStyle name="Navadno 20 22 2" xfId="1197"/>
    <cellStyle name="Navadno 20 23" xfId="1198"/>
    <cellStyle name="Navadno 20 23 2" xfId="1199"/>
    <cellStyle name="Navadno 20 24" xfId="1200"/>
    <cellStyle name="Navadno 20 24 2" xfId="1201"/>
    <cellStyle name="Navadno 20 25" xfId="1202"/>
    <cellStyle name="Navadno 20 25 2" xfId="1203"/>
    <cellStyle name="Navadno 20 26" xfId="1204"/>
    <cellStyle name="Navadno 20 26 2" xfId="1205"/>
    <cellStyle name="Navadno 20 27" xfId="1206"/>
    <cellStyle name="Navadno 20 27 2" xfId="1207"/>
    <cellStyle name="Navadno 20 28" xfId="1208"/>
    <cellStyle name="Navadno 20 28 2" xfId="1209"/>
    <cellStyle name="Navadno 20 29" xfId="1210"/>
    <cellStyle name="Navadno 20 29 2" xfId="1211"/>
    <cellStyle name="Navadno 20 3" xfId="1212"/>
    <cellStyle name="Navadno 20 3 2" xfId="1213"/>
    <cellStyle name="Navadno 20 3 3" xfId="1214"/>
    <cellStyle name="Navadno 20 3 4" xfId="1215"/>
    <cellStyle name="Navadno 20 3 5" xfId="1216"/>
    <cellStyle name="Navadno 20 3 6" xfId="1217"/>
    <cellStyle name="Navadno 20 30" xfId="1218"/>
    <cellStyle name="Navadno 20 30 2" xfId="1219"/>
    <cellStyle name="Navadno 20 31" xfId="1220"/>
    <cellStyle name="Navadno 20 31 2" xfId="1221"/>
    <cellStyle name="Navadno 20 32" xfId="1222"/>
    <cellStyle name="Navadno 20 32 2" xfId="1223"/>
    <cellStyle name="Navadno 20 33" xfId="1224"/>
    <cellStyle name="Navadno 20 33 2" xfId="1225"/>
    <cellStyle name="Navadno 20 34" xfId="1226"/>
    <cellStyle name="Navadno 20 34 2" xfId="1227"/>
    <cellStyle name="Navadno 20 35" xfId="1228"/>
    <cellStyle name="Navadno 20 35 2" xfId="1229"/>
    <cellStyle name="Navadno 20 36" xfId="1230"/>
    <cellStyle name="Navadno 20 36 2" xfId="1231"/>
    <cellStyle name="Navadno 20 37" xfId="1232"/>
    <cellStyle name="Navadno 20 37 2" xfId="1233"/>
    <cellStyle name="Navadno 20 38" xfId="1234"/>
    <cellStyle name="Navadno 20 38 2" xfId="1235"/>
    <cellStyle name="Navadno 20 39" xfId="1236"/>
    <cellStyle name="Navadno 20 39 2" xfId="1237"/>
    <cellStyle name="Navadno 20 4" xfId="1238"/>
    <cellStyle name="Navadno 20 4 2" xfId="1239"/>
    <cellStyle name="Navadno 20 4 3" xfId="1240"/>
    <cellStyle name="Navadno 20 4 4" xfId="1241"/>
    <cellStyle name="Navadno 20 4 5" xfId="1242"/>
    <cellStyle name="Navadno 20 4 6" xfId="1243"/>
    <cellStyle name="Navadno 20 40" xfId="1244"/>
    <cellStyle name="Navadno 20 40 2" xfId="1245"/>
    <cellStyle name="Navadno 20 41" xfId="1246"/>
    <cellStyle name="Navadno 20 41 2" xfId="1247"/>
    <cellStyle name="Navadno 20 42" xfId="1248"/>
    <cellStyle name="Navadno 20 42 2" xfId="1249"/>
    <cellStyle name="Navadno 20 43" xfId="1250"/>
    <cellStyle name="Navadno 20 43 2" xfId="1251"/>
    <cellStyle name="Navadno 20 44" xfId="1252"/>
    <cellStyle name="Navadno 20 44 2" xfId="1253"/>
    <cellStyle name="Navadno 20 5" xfId="1254"/>
    <cellStyle name="Navadno 20 5 2" xfId="1255"/>
    <cellStyle name="Navadno 20 5 3" xfId="1256"/>
    <cellStyle name="Navadno 20 5 4" xfId="1257"/>
    <cellStyle name="Navadno 20 5 5" xfId="1258"/>
    <cellStyle name="Navadno 20 5 6" xfId="1259"/>
    <cellStyle name="Navadno 20 6" xfId="1260"/>
    <cellStyle name="Navadno 20 6 2" xfId="1261"/>
    <cellStyle name="Navadno 20 6 3" xfId="1262"/>
    <cellStyle name="Navadno 20 6 4" xfId="1263"/>
    <cellStyle name="Navadno 20 6 5" xfId="1264"/>
    <cellStyle name="Navadno 20 6 6" xfId="1265"/>
    <cellStyle name="Navadno 20 7" xfId="1266"/>
    <cellStyle name="Navadno 20 7 2" xfId="1267"/>
    <cellStyle name="Navadno 20 8" xfId="1268"/>
    <cellStyle name="Navadno 20 8 2" xfId="1269"/>
    <cellStyle name="Navadno 20 9" xfId="1270"/>
    <cellStyle name="Navadno 20 9 2" xfId="1271"/>
    <cellStyle name="Navadno 21" xfId="1272"/>
    <cellStyle name="Navadno 21 10" xfId="1273"/>
    <cellStyle name="Navadno 21 11" xfId="1274"/>
    <cellStyle name="Navadno 21 12" xfId="1275"/>
    <cellStyle name="Navadno 21 13" xfId="1276"/>
    <cellStyle name="Navadno 21 14" xfId="1277"/>
    <cellStyle name="Navadno 21 2" xfId="1278"/>
    <cellStyle name="Navadno 21 2 2" xfId="1279"/>
    <cellStyle name="Navadno 21 2 3" xfId="1280"/>
    <cellStyle name="Navadno 21 2 4" xfId="1281"/>
    <cellStyle name="Navadno 21 2 5" xfId="1282"/>
    <cellStyle name="Navadno 21 2 6" xfId="1283"/>
    <cellStyle name="Navadno 21 3" xfId="1284"/>
    <cellStyle name="Navadno 21 3 2" xfId="1285"/>
    <cellStyle name="Navadno 21 3 3" xfId="1286"/>
    <cellStyle name="Navadno 21 3 4" xfId="1287"/>
    <cellStyle name="Navadno 21 3 5" xfId="1288"/>
    <cellStyle name="Navadno 21 3 6" xfId="1289"/>
    <cellStyle name="Navadno 21 4" xfId="1290"/>
    <cellStyle name="Navadno 21 4 2" xfId="1291"/>
    <cellStyle name="Navadno 21 4 3" xfId="1292"/>
    <cellStyle name="Navadno 21 4 4" xfId="1293"/>
    <cellStyle name="Navadno 21 4 5" xfId="1294"/>
    <cellStyle name="Navadno 21 4 6" xfId="1295"/>
    <cellStyle name="Navadno 21 5" xfId="1296"/>
    <cellStyle name="Navadno 21 5 2" xfId="1297"/>
    <cellStyle name="Navadno 21 5 3" xfId="1298"/>
    <cellStyle name="Navadno 21 5 4" xfId="1299"/>
    <cellStyle name="Navadno 21 5 5" xfId="1300"/>
    <cellStyle name="Navadno 21 5 6" xfId="1301"/>
    <cellStyle name="Navadno 21 6" xfId="1302"/>
    <cellStyle name="Navadno 21 6 2" xfId="1303"/>
    <cellStyle name="Navadno 21 6 3" xfId="1304"/>
    <cellStyle name="Navadno 21 6 4" xfId="1305"/>
    <cellStyle name="Navadno 21 6 5" xfId="1306"/>
    <cellStyle name="Navadno 21 6 6" xfId="1307"/>
    <cellStyle name="Navadno 21 7" xfId="1308"/>
    <cellStyle name="Navadno 21 7 2" xfId="1309"/>
    <cellStyle name="Navadno 21 7 3" xfId="1310"/>
    <cellStyle name="Navadno 21 7 4" xfId="1311"/>
    <cellStyle name="Navadno 21 7 5" xfId="1312"/>
    <cellStyle name="Navadno 21 7 6" xfId="1313"/>
    <cellStyle name="Navadno 21 8" xfId="1314"/>
    <cellStyle name="Navadno 21 8 2" xfId="1315"/>
    <cellStyle name="Navadno 21 8 3" xfId="1316"/>
    <cellStyle name="Navadno 21 8 4" xfId="1317"/>
    <cellStyle name="Navadno 21 8 5" xfId="1318"/>
    <cellStyle name="Navadno 21 8 6" xfId="1319"/>
    <cellStyle name="Navadno 21 9" xfId="1320"/>
    <cellStyle name="Navadno 21 9 2" xfId="1321"/>
    <cellStyle name="Navadno 22" xfId="1322"/>
    <cellStyle name="Navadno 22 10" xfId="1323"/>
    <cellStyle name="Navadno 22 11" xfId="1324"/>
    <cellStyle name="Navadno 22 12" xfId="1325"/>
    <cellStyle name="Navadno 22 13" xfId="1326"/>
    <cellStyle name="Navadno 22 14" xfId="1327"/>
    <cellStyle name="Navadno 22 2" xfId="1328"/>
    <cellStyle name="Navadno 22 2 2" xfId="1329"/>
    <cellStyle name="Navadno 22 2 3" xfId="1330"/>
    <cellStyle name="Navadno 22 2 4" xfId="1331"/>
    <cellStyle name="Navadno 22 2 5" xfId="1332"/>
    <cellStyle name="Navadno 22 2 6" xfId="1333"/>
    <cellStyle name="Navadno 22 3" xfId="1334"/>
    <cellStyle name="Navadno 22 3 2" xfId="1335"/>
    <cellStyle name="Navadno 22 3 3" xfId="1336"/>
    <cellStyle name="Navadno 22 3 4" xfId="1337"/>
    <cellStyle name="Navadno 22 3 5" xfId="1338"/>
    <cellStyle name="Navadno 22 3 6" xfId="1339"/>
    <cellStyle name="Navadno 22 4" xfId="1340"/>
    <cellStyle name="Navadno 22 4 2" xfId="1341"/>
    <cellStyle name="Navadno 22 4 3" xfId="1342"/>
    <cellStyle name="Navadno 22 4 4" xfId="1343"/>
    <cellStyle name="Navadno 22 4 5" xfId="1344"/>
    <cellStyle name="Navadno 22 4 6" xfId="1345"/>
    <cellStyle name="Navadno 22 5" xfId="1346"/>
    <cellStyle name="Navadno 22 5 2" xfId="1347"/>
    <cellStyle name="Navadno 22 5 3" xfId="1348"/>
    <cellStyle name="Navadno 22 5 4" xfId="1349"/>
    <cellStyle name="Navadno 22 5 5" xfId="1350"/>
    <cellStyle name="Navadno 22 5 6" xfId="1351"/>
    <cellStyle name="Navadno 22 6" xfId="1352"/>
    <cellStyle name="Navadno 22 6 2" xfId="1353"/>
    <cellStyle name="Navadno 22 6 3" xfId="1354"/>
    <cellStyle name="Navadno 22 6 4" xfId="1355"/>
    <cellStyle name="Navadno 22 6 5" xfId="1356"/>
    <cellStyle name="Navadno 22 6 6" xfId="1357"/>
    <cellStyle name="Navadno 22 7" xfId="1358"/>
    <cellStyle name="Navadno 22 7 2" xfId="1359"/>
    <cellStyle name="Navadno 22 7 3" xfId="1360"/>
    <cellStyle name="Navadno 22 7 4" xfId="1361"/>
    <cellStyle name="Navadno 22 7 5" xfId="1362"/>
    <cellStyle name="Navadno 22 7 6" xfId="1363"/>
    <cellStyle name="Navadno 22 8" xfId="1364"/>
    <cellStyle name="Navadno 22 8 2" xfId="1365"/>
    <cellStyle name="Navadno 22 8 3" xfId="1366"/>
    <cellStyle name="Navadno 22 8 4" xfId="1367"/>
    <cellStyle name="Navadno 22 8 5" xfId="1368"/>
    <cellStyle name="Navadno 22 8 6" xfId="1369"/>
    <cellStyle name="Navadno 22 9" xfId="1370"/>
    <cellStyle name="Navadno 22 9 2" xfId="1371"/>
    <cellStyle name="Navadno 23" xfId="1372"/>
    <cellStyle name="Navadno 23 10" xfId="1373"/>
    <cellStyle name="Navadno 23 10 2" xfId="1374"/>
    <cellStyle name="Navadno 23 11" xfId="1375"/>
    <cellStyle name="Navadno 23 11 2" xfId="1376"/>
    <cellStyle name="Navadno 23 12" xfId="1377"/>
    <cellStyle name="Navadno 23 12 2" xfId="1378"/>
    <cellStyle name="Navadno 23 13" xfId="1379"/>
    <cellStyle name="Navadno 23 13 2" xfId="1380"/>
    <cellStyle name="Navadno 23 14" xfId="1381"/>
    <cellStyle name="Navadno 23 14 2" xfId="1382"/>
    <cellStyle name="Navadno 23 15" xfId="1383"/>
    <cellStyle name="Navadno 23 15 2" xfId="1384"/>
    <cellStyle name="Navadno 23 16" xfId="1385"/>
    <cellStyle name="Navadno 23 16 2" xfId="1386"/>
    <cellStyle name="Navadno 23 17" xfId="1387"/>
    <cellStyle name="Navadno 23 17 2" xfId="1388"/>
    <cellStyle name="Navadno 23 18" xfId="1389"/>
    <cellStyle name="Navadno 23 18 2" xfId="1390"/>
    <cellStyle name="Navadno 23 19" xfId="1391"/>
    <cellStyle name="Navadno 23 19 2" xfId="1392"/>
    <cellStyle name="Navadno 23 2" xfId="1393"/>
    <cellStyle name="Navadno 23 2 2" xfId="1394"/>
    <cellStyle name="Navadno 23 2 3" xfId="1395"/>
    <cellStyle name="Navadno 23 2 4" xfId="1396"/>
    <cellStyle name="Navadno 23 2 5" xfId="1397"/>
    <cellStyle name="Navadno 23 2 6" xfId="1398"/>
    <cellStyle name="Navadno 23 20" xfId="1399"/>
    <cellStyle name="Navadno 23 20 2" xfId="1400"/>
    <cellStyle name="Navadno 23 21" xfId="1401"/>
    <cellStyle name="Navadno 23 21 2" xfId="1402"/>
    <cellStyle name="Navadno 23 22" xfId="1403"/>
    <cellStyle name="Navadno 23 22 2" xfId="1404"/>
    <cellStyle name="Navadno 23 23" xfId="1405"/>
    <cellStyle name="Navadno 23 23 2" xfId="1406"/>
    <cellStyle name="Navadno 23 24" xfId="1407"/>
    <cellStyle name="Navadno 23 24 2" xfId="1408"/>
    <cellStyle name="Navadno 23 25" xfId="1409"/>
    <cellStyle name="Navadno 23 25 2" xfId="1410"/>
    <cellStyle name="Navadno 23 26" xfId="1411"/>
    <cellStyle name="Navadno 23 26 2" xfId="1412"/>
    <cellStyle name="Navadno 23 27" xfId="1413"/>
    <cellStyle name="Navadno 23 27 2" xfId="1414"/>
    <cellStyle name="Navadno 23 28" xfId="1415"/>
    <cellStyle name="Navadno 23 28 2" xfId="1416"/>
    <cellStyle name="Navadno 23 29" xfId="1417"/>
    <cellStyle name="Navadno 23 29 2" xfId="1418"/>
    <cellStyle name="Navadno 23 3" xfId="1419"/>
    <cellStyle name="Navadno 23 3 2" xfId="1420"/>
    <cellStyle name="Navadno 23 3 3" xfId="1421"/>
    <cellStyle name="Navadno 23 3 4" xfId="1422"/>
    <cellStyle name="Navadno 23 3 5" xfId="1423"/>
    <cellStyle name="Navadno 23 3 6" xfId="1424"/>
    <cellStyle name="Navadno 23 30" xfId="1425"/>
    <cellStyle name="Navadno 23 30 2" xfId="1426"/>
    <cellStyle name="Navadno 23 31" xfId="1427"/>
    <cellStyle name="Navadno 23 31 2" xfId="1428"/>
    <cellStyle name="Navadno 23 32" xfId="1429"/>
    <cellStyle name="Navadno 23 32 2" xfId="1430"/>
    <cellStyle name="Navadno 23 33" xfId="1431"/>
    <cellStyle name="Navadno 23 33 2" xfId="1432"/>
    <cellStyle name="Navadno 23 34" xfId="1433"/>
    <cellStyle name="Navadno 23 34 2" xfId="1434"/>
    <cellStyle name="Navadno 23 35" xfId="1435"/>
    <cellStyle name="Navadno 23 35 2" xfId="1436"/>
    <cellStyle name="Navadno 23 36" xfId="1437"/>
    <cellStyle name="Navadno 23 36 2" xfId="1438"/>
    <cellStyle name="Navadno 23 37" xfId="1439"/>
    <cellStyle name="Navadno 23 37 2" xfId="1440"/>
    <cellStyle name="Navadno 23 38" xfId="1441"/>
    <cellStyle name="Navadno 23 38 2" xfId="1442"/>
    <cellStyle name="Navadno 23 39" xfId="1443"/>
    <cellStyle name="Navadno 23 39 2" xfId="1444"/>
    <cellStyle name="Navadno 23 4" xfId="1445"/>
    <cellStyle name="Navadno 23 4 2" xfId="1446"/>
    <cellStyle name="Navadno 23 4 3" xfId="1447"/>
    <cellStyle name="Navadno 23 4 4" xfId="1448"/>
    <cellStyle name="Navadno 23 4 5" xfId="1449"/>
    <cellStyle name="Navadno 23 4 6" xfId="1450"/>
    <cellStyle name="Navadno 23 40" xfId="1451"/>
    <cellStyle name="Navadno 23 40 2" xfId="1452"/>
    <cellStyle name="Navadno 23 41" xfId="1453"/>
    <cellStyle name="Navadno 23 41 2" xfId="1454"/>
    <cellStyle name="Navadno 23 42" xfId="1455"/>
    <cellStyle name="Navadno 23 42 2" xfId="1456"/>
    <cellStyle name="Navadno 23 43" xfId="1457"/>
    <cellStyle name="Navadno 23 43 2" xfId="1458"/>
    <cellStyle name="Navadno 23 44" xfId="1459"/>
    <cellStyle name="Navadno 23 44 2" xfId="1460"/>
    <cellStyle name="Navadno 23 5" xfId="1461"/>
    <cellStyle name="Navadno 23 5 2" xfId="1462"/>
    <cellStyle name="Navadno 23 5 3" xfId="1463"/>
    <cellStyle name="Navadno 23 5 4" xfId="1464"/>
    <cellStyle name="Navadno 23 5 5" xfId="1465"/>
    <cellStyle name="Navadno 23 5 6" xfId="1466"/>
    <cellStyle name="Navadno 23 6" xfId="1467"/>
    <cellStyle name="Navadno 23 6 2" xfId="1468"/>
    <cellStyle name="Navadno 23 6 3" xfId="1469"/>
    <cellStyle name="Navadno 23 6 4" xfId="1470"/>
    <cellStyle name="Navadno 23 6 5" xfId="1471"/>
    <cellStyle name="Navadno 23 6 6" xfId="1472"/>
    <cellStyle name="Navadno 23 7" xfId="1473"/>
    <cellStyle name="Navadno 23 7 2" xfId="1474"/>
    <cellStyle name="Navadno 23 8" xfId="1475"/>
    <cellStyle name="Navadno 23 8 2" xfId="1476"/>
    <cellStyle name="Navadno 23 9" xfId="1477"/>
    <cellStyle name="Navadno 23 9 2" xfId="1478"/>
    <cellStyle name="Navadno 24" xfId="1479"/>
    <cellStyle name="Navadno 24 10" xfId="1480"/>
    <cellStyle name="Navadno 24 11" xfId="1481"/>
    <cellStyle name="Navadno 24 12" xfId="1482"/>
    <cellStyle name="Navadno 24 13" xfId="1483"/>
    <cellStyle name="Navadno 24 14" xfId="1484"/>
    <cellStyle name="Navadno 24 15" xfId="1485"/>
    <cellStyle name="Navadno 24 2" xfId="1486"/>
    <cellStyle name="Navadno 24 3" xfId="1487"/>
    <cellStyle name="Navadno 24 4" xfId="1488"/>
    <cellStyle name="Navadno 24 5" xfId="1489"/>
    <cellStyle name="Navadno 24 6" xfId="1490"/>
    <cellStyle name="Navadno 24 7" xfId="1491"/>
    <cellStyle name="Navadno 24 8" xfId="1492"/>
    <cellStyle name="Navadno 24 9" xfId="1493"/>
    <cellStyle name="Navadno 25" xfId="1494"/>
    <cellStyle name="Navadno 25 10" xfId="1495"/>
    <cellStyle name="Navadno 25 10 2" xfId="1496"/>
    <cellStyle name="Navadno 25 11" xfId="1497"/>
    <cellStyle name="Navadno 25 11 2" xfId="1498"/>
    <cellStyle name="Navadno 25 12" xfId="1499"/>
    <cellStyle name="Navadno 25 12 2" xfId="1500"/>
    <cellStyle name="Navadno 25 13" xfId="1501"/>
    <cellStyle name="Navadno 25 13 2" xfId="1502"/>
    <cellStyle name="Navadno 25 14" xfId="1503"/>
    <cellStyle name="Navadno 25 14 2" xfId="1504"/>
    <cellStyle name="Navadno 25 15" xfId="1505"/>
    <cellStyle name="Navadno 25 15 2" xfId="1506"/>
    <cellStyle name="Navadno 25 16" xfId="1507"/>
    <cellStyle name="Navadno 25 16 2" xfId="1508"/>
    <cellStyle name="Navadno 25 17" xfId="1509"/>
    <cellStyle name="Navadno 25 17 2" xfId="1510"/>
    <cellStyle name="Navadno 25 18" xfId="1511"/>
    <cellStyle name="Navadno 25 18 2" xfId="1512"/>
    <cellStyle name="Navadno 25 19" xfId="1513"/>
    <cellStyle name="Navadno 25 19 2" xfId="1514"/>
    <cellStyle name="Navadno 25 2" xfId="1515"/>
    <cellStyle name="Navadno 25 2 2" xfId="1516"/>
    <cellStyle name="Navadno 25 2 3" xfId="1517"/>
    <cellStyle name="Navadno 25 2 4" xfId="1518"/>
    <cellStyle name="Navadno 25 2 5" xfId="1519"/>
    <cellStyle name="Navadno 25 2 6" xfId="1520"/>
    <cellStyle name="Navadno 25 20" xfId="1521"/>
    <cellStyle name="Navadno 25 20 2" xfId="1522"/>
    <cellStyle name="Navadno 25 21" xfId="1523"/>
    <cellStyle name="Navadno 25 21 2" xfId="1524"/>
    <cellStyle name="Navadno 25 22" xfId="1525"/>
    <cellStyle name="Navadno 25 22 2" xfId="1526"/>
    <cellStyle name="Navadno 25 23" xfId="1527"/>
    <cellStyle name="Navadno 25 23 2" xfId="1528"/>
    <cellStyle name="Navadno 25 24" xfId="1529"/>
    <cellStyle name="Navadno 25 24 2" xfId="1530"/>
    <cellStyle name="Navadno 25 25" xfId="1531"/>
    <cellStyle name="Navadno 25 25 2" xfId="1532"/>
    <cellStyle name="Navadno 25 26" xfId="1533"/>
    <cellStyle name="Navadno 25 26 2" xfId="1534"/>
    <cellStyle name="Navadno 25 27" xfId="1535"/>
    <cellStyle name="Navadno 25 27 2" xfId="1536"/>
    <cellStyle name="Navadno 25 28" xfId="1537"/>
    <cellStyle name="Navadno 25 28 2" xfId="1538"/>
    <cellStyle name="Navadno 25 29" xfId="1539"/>
    <cellStyle name="Navadno 25 29 2" xfId="1540"/>
    <cellStyle name="Navadno 25 3" xfId="1541"/>
    <cellStyle name="Navadno 25 3 2" xfId="1542"/>
    <cellStyle name="Navadno 25 3 3" xfId="1543"/>
    <cellStyle name="Navadno 25 3 4" xfId="1544"/>
    <cellStyle name="Navadno 25 3 5" xfId="1545"/>
    <cellStyle name="Navadno 25 3 6" xfId="1546"/>
    <cellStyle name="Navadno 25 30" xfId="1547"/>
    <cellStyle name="Navadno 25 30 2" xfId="1548"/>
    <cellStyle name="Navadno 25 31" xfId="1549"/>
    <cellStyle name="Navadno 25 31 2" xfId="1550"/>
    <cellStyle name="Navadno 25 32" xfId="1551"/>
    <cellStyle name="Navadno 25 32 2" xfId="1552"/>
    <cellStyle name="Navadno 25 33" xfId="1553"/>
    <cellStyle name="Navadno 25 33 2" xfId="1554"/>
    <cellStyle name="Navadno 25 34" xfId="1555"/>
    <cellStyle name="Navadno 25 34 2" xfId="1556"/>
    <cellStyle name="Navadno 25 35" xfId="1557"/>
    <cellStyle name="Navadno 25 35 2" xfId="1558"/>
    <cellStyle name="Navadno 25 36" xfId="1559"/>
    <cellStyle name="Navadno 25 36 2" xfId="1560"/>
    <cellStyle name="Navadno 25 37" xfId="1561"/>
    <cellStyle name="Navadno 25 37 2" xfId="1562"/>
    <cellStyle name="Navadno 25 38" xfId="1563"/>
    <cellStyle name="Navadno 25 38 2" xfId="1564"/>
    <cellStyle name="Navadno 25 39" xfId="1565"/>
    <cellStyle name="Navadno 25 39 2" xfId="1566"/>
    <cellStyle name="Navadno 25 4" xfId="1567"/>
    <cellStyle name="Navadno 25 4 2" xfId="1568"/>
    <cellStyle name="Navadno 25 4 3" xfId="1569"/>
    <cellStyle name="Navadno 25 4 4" xfId="1570"/>
    <cellStyle name="Navadno 25 4 5" xfId="1571"/>
    <cellStyle name="Navadno 25 4 6" xfId="1572"/>
    <cellStyle name="Navadno 25 40" xfId="1573"/>
    <cellStyle name="Navadno 25 40 2" xfId="1574"/>
    <cellStyle name="Navadno 25 41" xfId="1575"/>
    <cellStyle name="Navadno 25 41 2" xfId="1576"/>
    <cellStyle name="Navadno 25 42" xfId="1577"/>
    <cellStyle name="Navadno 25 42 2" xfId="1578"/>
    <cellStyle name="Navadno 25 43" xfId="1579"/>
    <cellStyle name="Navadno 25 43 2" xfId="1580"/>
    <cellStyle name="Navadno 25 44" xfId="1581"/>
    <cellStyle name="Navadno 25 44 2" xfId="1582"/>
    <cellStyle name="Navadno 25 5" xfId="1583"/>
    <cellStyle name="Navadno 25 5 2" xfId="1584"/>
    <cellStyle name="Navadno 25 5 3" xfId="1585"/>
    <cellStyle name="Navadno 25 5 4" xfId="1586"/>
    <cellStyle name="Navadno 25 5 5" xfId="1587"/>
    <cellStyle name="Navadno 25 5 6" xfId="1588"/>
    <cellStyle name="Navadno 25 6" xfId="1589"/>
    <cellStyle name="Navadno 25 6 2" xfId="1590"/>
    <cellStyle name="Navadno 25 6 3" xfId="1591"/>
    <cellStyle name="Navadno 25 6 4" xfId="1592"/>
    <cellStyle name="Navadno 25 6 5" xfId="1593"/>
    <cellStyle name="Navadno 25 6 6" xfId="1594"/>
    <cellStyle name="Navadno 25 7" xfId="1595"/>
    <cellStyle name="Navadno 25 7 2" xfId="1596"/>
    <cellStyle name="Navadno 25 8" xfId="1597"/>
    <cellStyle name="Navadno 25 8 2" xfId="1598"/>
    <cellStyle name="Navadno 25 9" xfId="1599"/>
    <cellStyle name="Navadno 25 9 2" xfId="1600"/>
    <cellStyle name="Navadno 26" xfId="1601"/>
    <cellStyle name="Navadno 26 10" xfId="1602"/>
    <cellStyle name="Navadno 26 11" xfId="1603"/>
    <cellStyle name="Navadno 26 12" xfId="1604"/>
    <cellStyle name="Navadno 26 13" xfId="1605"/>
    <cellStyle name="Navadno 26 14" xfId="1606"/>
    <cellStyle name="Navadno 26 15" xfId="1607"/>
    <cellStyle name="Navadno 26 2" xfId="1608"/>
    <cellStyle name="Navadno 26 3" xfId="1609"/>
    <cellStyle name="Navadno 26 4" xfId="1610"/>
    <cellStyle name="Navadno 26 5" xfId="1611"/>
    <cellStyle name="Navadno 26 6" xfId="1612"/>
    <cellStyle name="Navadno 26 7" xfId="1613"/>
    <cellStyle name="Navadno 26 8" xfId="1614"/>
    <cellStyle name="Navadno 26 9" xfId="1615"/>
    <cellStyle name="Navadno 27 10" xfId="1616"/>
    <cellStyle name="Navadno 27 11" xfId="1617"/>
    <cellStyle name="Navadno 27 12" xfId="1618"/>
    <cellStyle name="Navadno 27 13" xfId="1619"/>
    <cellStyle name="Navadno 27 14" xfId="1620"/>
    <cellStyle name="Navadno 27 15" xfId="1621"/>
    <cellStyle name="Navadno 27 2" xfId="1622"/>
    <cellStyle name="Navadno 27 3" xfId="1623"/>
    <cellStyle name="Navadno 27 4" xfId="1624"/>
    <cellStyle name="Navadno 27 5" xfId="1625"/>
    <cellStyle name="Navadno 27 6" xfId="1626"/>
    <cellStyle name="Navadno 27 7" xfId="1627"/>
    <cellStyle name="Navadno 27 8" xfId="1628"/>
    <cellStyle name="Navadno 27 9" xfId="1629"/>
    <cellStyle name="Navadno 28" xfId="1630"/>
    <cellStyle name="Navadno 28 2" xfId="1631"/>
    <cellStyle name="Navadno 28 3" xfId="1632"/>
    <cellStyle name="Navadno 28 4" xfId="1633"/>
    <cellStyle name="Navadno 28 5" xfId="1634"/>
    <cellStyle name="Navadno 28 6" xfId="1635"/>
    <cellStyle name="Navadno 29 10" xfId="1636"/>
    <cellStyle name="Navadno 29 11" xfId="1637"/>
    <cellStyle name="Navadno 29 12" xfId="1638"/>
    <cellStyle name="Navadno 29 13" xfId="1639"/>
    <cellStyle name="Navadno 29 14" xfId="1640"/>
    <cellStyle name="Navadno 29 15" xfId="1641"/>
    <cellStyle name="Navadno 29 16" xfId="1642"/>
    <cellStyle name="Navadno 29 17" xfId="1643"/>
    <cellStyle name="Navadno 29 18" xfId="1644"/>
    <cellStyle name="Navadno 29 2" xfId="1645"/>
    <cellStyle name="Navadno 29 3" xfId="1646"/>
    <cellStyle name="Navadno 29 4" xfId="1647"/>
    <cellStyle name="Navadno 29 5" xfId="1648"/>
    <cellStyle name="Navadno 29 6" xfId="1649"/>
    <cellStyle name="Navadno 29 7" xfId="1650"/>
    <cellStyle name="Navadno 29 8" xfId="1651"/>
    <cellStyle name="Navadno 29 9" xfId="1652"/>
    <cellStyle name="Navadno 3" xfId="1653"/>
    <cellStyle name="Navadno 3 10" xfId="1654"/>
    <cellStyle name="Navadno 3 11" xfId="1655"/>
    <cellStyle name="Navadno 3 12" xfId="1656"/>
    <cellStyle name="Navadno 3 13" xfId="1657"/>
    <cellStyle name="Navadno 3 14" xfId="1658"/>
    <cellStyle name="Navadno 3 15" xfId="1659"/>
    <cellStyle name="Navadno 3 16" xfId="1660"/>
    <cellStyle name="Navadno 3 17" xfId="1661"/>
    <cellStyle name="Navadno 3 18" xfId="1662"/>
    <cellStyle name="Navadno 3 19" xfId="1663"/>
    <cellStyle name="Navadno 3 2" xfId="1664"/>
    <cellStyle name="Navadno 3 2 2" xfId="1665"/>
    <cellStyle name="Navadno 3 2 3" xfId="1666"/>
    <cellStyle name="Navadno 3 2 4" xfId="1667"/>
    <cellStyle name="Navadno 3 2 5" xfId="1668"/>
    <cellStyle name="Navadno 3 2 6" xfId="1669"/>
    <cellStyle name="Navadno 3 2 7" xfId="1670"/>
    <cellStyle name="Navadno 3 20" xfId="1671"/>
    <cellStyle name="Navadno 3 21" xfId="1672"/>
    <cellStyle name="Navadno 3 22" xfId="1673"/>
    <cellStyle name="Navadno 3 23" xfId="1674"/>
    <cellStyle name="Navadno 3 24" xfId="1675"/>
    <cellStyle name="Navadno 3 25" xfId="1676"/>
    <cellStyle name="Navadno 3 26" xfId="2700"/>
    <cellStyle name="Navadno 3 3" xfId="1677"/>
    <cellStyle name="Navadno 3 3 2" xfId="1678"/>
    <cellStyle name="Navadno 3 3 3" xfId="1679"/>
    <cellStyle name="Navadno 3 3 4" xfId="1680"/>
    <cellStyle name="Navadno 3 3 5" xfId="1681"/>
    <cellStyle name="Navadno 3 3 6" xfId="1682"/>
    <cellStyle name="Navadno 3 4" xfId="1683"/>
    <cellStyle name="Navadno 3 4 2" xfId="1684"/>
    <cellStyle name="Navadno 3 4 3" xfId="1685"/>
    <cellStyle name="Navadno 3 4 4" xfId="1686"/>
    <cellStyle name="Navadno 3 4 5" xfId="1687"/>
    <cellStyle name="Navadno 3 4 6" xfId="1688"/>
    <cellStyle name="Navadno 3 5" xfId="1689"/>
    <cellStyle name="Navadno 3 5 2" xfId="1690"/>
    <cellStyle name="Navadno 3 5 3" xfId="1691"/>
    <cellStyle name="Navadno 3 5 4" xfId="1692"/>
    <cellStyle name="Navadno 3 5 5" xfId="1693"/>
    <cellStyle name="Navadno 3 5 6" xfId="1694"/>
    <cellStyle name="Navadno 3 6" xfId="1695"/>
    <cellStyle name="Navadno 3 6 2" xfId="1696"/>
    <cellStyle name="Navadno 3 6 3" xfId="1697"/>
    <cellStyle name="Navadno 3 6 4" xfId="1698"/>
    <cellStyle name="Navadno 3 6 5" xfId="1699"/>
    <cellStyle name="Navadno 3 6 6" xfId="1700"/>
    <cellStyle name="Navadno 3 7" xfId="1701"/>
    <cellStyle name="Navadno 3 7 2" xfId="1702"/>
    <cellStyle name="Navadno 3 7 3" xfId="1703"/>
    <cellStyle name="Navadno 3 7 4" xfId="1704"/>
    <cellStyle name="Navadno 3 7 5" xfId="1705"/>
    <cellStyle name="Navadno 3 7 6" xfId="1706"/>
    <cellStyle name="Navadno 3 8" xfId="1707"/>
    <cellStyle name="Navadno 3 9" xfId="1708"/>
    <cellStyle name="Navadno 30" xfId="1709"/>
    <cellStyle name="Navadno 30 2" xfId="1710"/>
    <cellStyle name="Navadno 30 3" xfId="1711"/>
    <cellStyle name="Navadno 30 4" xfId="1712"/>
    <cellStyle name="Navadno 30 5" xfId="1713"/>
    <cellStyle name="Navadno 30 6" xfId="1714"/>
    <cellStyle name="Navadno 31 10" xfId="1715"/>
    <cellStyle name="Navadno 31 11" xfId="1716"/>
    <cellStyle name="Navadno 31 12" xfId="1717"/>
    <cellStyle name="Navadno 31 13" xfId="1718"/>
    <cellStyle name="Navadno 31 14" xfId="1719"/>
    <cellStyle name="Navadno 31 15" xfId="1720"/>
    <cellStyle name="Navadno 31 2" xfId="1721"/>
    <cellStyle name="Navadno 31 3" xfId="1722"/>
    <cellStyle name="Navadno 31 4" xfId="1723"/>
    <cellStyle name="Navadno 31 5" xfId="1724"/>
    <cellStyle name="Navadno 31 6" xfId="1725"/>
    <cellStyle name="Navadno 31 7" xfId="1726"/>
    <cellStyle name="Navadno 31 8" xfId="1727"/>
    <cellStyle name="Navadno 31 9" xfId="1728"/>
    <cellStyle name="Navadno 32 10" xfId="1729"/>
    <cellStyle name="Navadno 32 11" xfId="1730"/>
    <cellStyle name="Navadno 32 12" xfId="1731"/>
    <cellStyle name="Navadno 32 13" xfId="1732"/>
    <cellStyle name="Navadno 32 14" xfId="1733"/>
    <cellStyle name="Navadno 32 15" xfId="1734"/>
    <cellStyle name="Navadno 32 16" xfId="1735"/>
    <cellStyle name="Navadno 32 17" xfId="1736"/>
    <cellStyle name="Navadno 32 18" xfId="1737"/>
    <cellStyle name="Navadno 32 2" xfId="1738"/>
    <cellStyle name="Navadno 32 3" xfId="1739"/>
    <cellStyle name="Navadno 32 4" xfId="1740"/>
    <cellStyle name="Navadno 32 5" xfId="1741"/>
    <cellStyle name="Navadno 32 6" xfId="1742"/>
    <cellStyle name="Navadno 32 7" xfId="1743"/>
    <cellStyle name="Navadno 32 8" xfId="1744"/>
    <cellStyle name="Navadno 32 9" xfId="1745"/>
    <cellStyle name="Navadno 33" xfId="1746"/>
    <cellStyle name="Navadno 33 2" xfId="1747"/>
    <cellStyle name="Navadno 33 3" xfId="1748"/>
    <cellStyle name="Navadno 33 4" xfId="1749"/>
    <cellStyle name="Navadno 33 5" xfId="1750"/>
    <cellStyle name="Navadno 33 6" xfId="1751"/>
    <cellStyle name="Navadno 34 10" xfId="1752"/>
    <cellStyle name="Navadno 34 11" xfId="1753"/>
    <cellStyle name="Navadno 34 12" xfId="1754"/>
    <cellStyle name="Navadno 34 13" xfId="1755"/>
    <cellStyle name="Navadno 34 14" xfId="1756"/>
    <cellStyle name="Navadno 34 15" xfId="1757"/>
    <cellStyle name="Navadno 34 16" xfId="1758"/>
    <cellStyle name="Navadno 34 17" xfId="1759"/>
    <cellStyle name="Navadno 34 18" xfId="1760"/>
    <cellStyle name="Navadno 34 2" xfId="1761"/>
    <cellStyle name="Navadno 34 3" xfId="1762"/>
    <cellStyle name="Navadno 34 4" xfId="1763"/>
    <cellStyle name="Navadno 34 5" xfId="1764"/>
    <cellStyle name="Navadno 34 6" xfId="1765"/>
    <cellStyle name="Navadno 34 7" xfId="1766"/>
    <cellStyle name="Navadno 34 8" xfId="1767"/>
    <cellStyle name="Navadno 34 9" xfId="1768"/>
    <cellStyle name="Navadno 35 10" xfId="1769"/>
    <cellStyle name="Navadno 35 11" xfId="1770"/>
    <cellStyle name="Navadno 35 12" xfId="1771"/>
    <cellStyle name="Navadno 35 13" xfId="1772"/>
    <cellStyle name="Navadno 35 14" xfId="1773"/>
    <cellStyle name="Navadno 35 15" xfId="1774"/>
    <cellStyle name="Navadno 35 16" xfId="1775"/>
    <cellStyle name="Navadno 35 17" xfId="1776"/>
    <cellStyle name="Navadno 35 18" xfId="1777"/>
    <cellStyle name="Navadno 35 2" xfId="1778"/>
    <cellStyle name="Navadno 35 3" xfId="1779"/>
    <cellStyle name="Navadno 35 4" xfId="1780"/>
    <cellStyle name="Navadno 35 5" xfId="1781"/>
    <cellStyle name="Navadno 35 6" xfId="1782"/>
    <cellStyle name="Navadno 35 7" xfId="1783"/>
    <cellStyle name="Navadno 35 8" xfId="1784"/>
    <cellStyle name="Navadno 35 9" xfId="1785"/>
    <cellStyle name="Navadno 36 10" xfId="1786"/>
    <cellStyle name="Navadno 36 11" xfId="1787"/>
    <cellStyle name="Navadno 36 12" xfId="1788"/>
    <cellStyle name="Navadno 36 13" xfId="1789"/>
    <cellStyle name="Navadno 36 14" xfId="1790"/>
    <cellStyle name="Navadno 36 15" xfId="1791"/>
    <cellStyle name="Navadno 36 2" xfId="1792"/>
    <cellStyle name="Navadno 36 3" xfId="1793"/>
    <cellStyle name="Navadno 36 4" xfId="1794"/>
    <cellStyle name="Navadno 36 5" xfId="1795"/>
    <cellStyle name="Navadno 36 6" xfId="1796"/>
    <cellStyle name="Navadno 36 7" xfId="1797"/>
    <cellStyle name="Navadno 36 8" xfId="1798"/>
    <cellStyle name="Navadno 36 9" xfId="1799"/>
    <cellStyle name="Navadno 37 10" xfId="1800"/>
    <cellStyle name="Navadno 37 11" xfId="1801"/>
    <cellStyle name="Navadno 37 12" xfId="1802"/>
    <cellStyle name="Navadno 37 13" xfId="1803"/>
    <cellStyle name="Navadno 37 14" xfId="1804"/>
    <cellStyle name="Navadno 37 15" xfId="1805"/>
    <cellStyle name="Navadno 37 2" xfId="1806"/>
    <cellStyle name="Navadno 37 3" xfId="1807"/>
    <cellStyle name="Navadno 37 4" xfId="1808"/>
    <cellStyle name="Navadno 37 5" xfId="1809"/>
    <cellStyle name="Navadno 37 6" xfId="1810"/>
    <cellStyle name="Navadno 37 7" xfId="1811"/>
    <cellStyle name="Navadno 37 8" xfId="1812"/>
    <cellStyle name="Navadno 37 9" xfId="1813"/>
    <cellStyle name="Navadno 38" xfId="1814"/>
    <cellStyle name="Navadno 38 2" xfId="1815"/>
    <cellStyle name="Navadno 38 3" xfId="1816"/>
    <cellStyle name="Navadno 38 4" xfId="1817"/>
    <cellStyle name="Navadno 38 5" xfId="1818"/>
    <cellStyle name="Navadno 38 6" xfId="1819"/>
    <cellStyle name="Navadno 39" xfId="1820"/>
    <cellStyle name="Navadno 39 2" xfId="1821"/>
    <cellStyle name="Navadno 39 3" xfId="1822"/>
    <cellStyle name="Navadno 39 4" xfId="1823"/>
    <cellStyle name="Navadno 39 5" xfId="1824"/>
    <cellStyle name="Navadno 39 6" xfId="1825"/>
    <cellStyle name="Navadno 4" xfId="1826"/>
    <cellStyle name="Navadno 4 10" xfId="1827"/>
    <cellStyle name="Navadno 4 11" xfId="1828"/>
    <cellStyle name="Navadno 4 12" xfId="1829"/>
    <cellStyle name="Navadno 4 13" xfId="1830"/>
    <cellStyle name="Navadno 4 14" xfId="1831"/>
    <cellStyle name="Navadno 4 15" xfId="1832"/>
    <cellStyle name="Navadno 4 16" xfId="1833"/>
    <cellStyle name="Navadno 4 17" xfId="1834"/>
    <cellStyle name="Navadno 4 18" xfId="1835"/>
    <cellStyle name="Navadno 4 19" xfId="1836"/>
    <cellStyle name="Navadno 4 2" xfId="1837"/>
    <cellStyle name="Navadno 4 2 2" xfId="1838"/>
    <cellStyle name="Navadno 4 2 3" xfId="1839"/>
    <cellStyle name="Navadno 4 2 4" xfId="1840"/>
    <cellStyle name="Navadno 4 2 5" xfId="1841"/>
    <cellStyle name="Navadno 4 2 6" xfId="1842"/>
    <cellStyle name="Navadno 4 20" xfId="1843"/>
    <cellStyle name="Navadno 4 21" xfId="1844"/>
    <cellStyle name="Navadno 4 22" xfId="1845"/>
    <cellStyle name="Navadno 4 23" xfId="1846"/>
    <cellStyle name="Navadno 4 24" xfId="1847"/>
    <cellStyle name="Navadno 4 3" xfId="1848"/>
    <cellStyle name="Navadno 4 3 2" xfId="1849"/>
    <cellStyle name="Navadno 4 3 3" xfId="1850"/>
    <cellStyle name="Navadno 4 3 4" xfId="1851"/>
    <cellStyle name="Navadno 4 3 5" xfId="1852"/>
    <cellStyle name="Navadno 4 3 6" xfId="1853"/>
    <cellStyle name="Navadno 4 4" xfId="1854"/>
    <cellStyle name="Navadno 4 4 2" xfId="1855"/>
    <cellStyle name="Navadno 4 4 3" xfId="1856"/>
    <cellStyle name="Navadno 4 4 4" xfId="1857"/>
    <cellStyle name="Navadno 4 4 5" xfId="1858"/>
    <cellStyle name="Navadno 4 4 6" xfId="1859"/>
    <cellStyle name="Navadno 4 5" xfId="1860"/>
    <cellStyle name="Navadno 4 5 2" xfId="1861"/>
    <cellStyle name="Navadno 4 5 3" xfId="1862"/>
    <cellStyle name="Navadno 4 5 4" xfId="1863"/>
    <cellStyle name="Navadno 4 5 5" xfId="1864"/>
    <cellStyle name="Navadno 4 5 6" xfId="1865"/>
    <cellStyle name="Navadno 4 6" xfId="1866"/>
    <cellStyle name="Navadno 4 6 2" xfId="1867"/>
    <cellStyle name="Navadno 4 6 3" xfId="1868"/>
    <cellStyle name="Navadno 4 6 4" xfId="1869"/>
    <cellStyle name="Navadno 4 6 5" xfId="1870"/>
    <cellStyle name="Navadno 4 6 6" xfId="1871"/>
    <cellStyle name="Navadno 4 7" xfId="1872"/>
    <cellStyle name="Navadno 4 7 2" xfId="1873"/>
    <cellStyle name="Navadno 4 7 3" xfId="1874"/>
    <cellStyle name="Navadno 4 7 4" xfId="1875"/>
    <cellStyle name="Navadno 4 7 5" xfId="1876"/>
    <cellStyle name="Navadno 4 7 6" xfId="1877"/>
    <cellStyle name="Navadno 4 8" xfId="1878"/>
    <cellStyle name="Navadno 4 9" xfId="1879"/>
    <cellStyle name="Navadno 40 10" xfId="1880"/>
    <cellStyle name="Navadno 40 11" xfId="1881"/>
    <cellStyle name="Navadno 40 12" xfId="1882"/>
    <cellStyle name="Navadno 40 13" xfId="1883"/>
    <cellStyle name="Navadno 40 14" xfId="1884"/>
    <cellStyle name="Navadno 40 15" xfId="1885"/>
    <cellStyle name="Navadno 40 16" xfId="1886"/>
    <cellStyle name="Navadno 40 17" xfId="1887"/>
    <cellStyle name="Navadno 40 18" xfId="1888"/>
    <cellStyle name="Navadno 40 2" xfId="1889"/>
    <cellStyle name="Navadno 40 3" xfId="1890"/>
    <cellStyle name="Navadno 40 4" xfId="1891"/>
    <cellStyle name="Navadno 40 5" xfId="1892"/>
    <cellStyle name="Navadno 40 6" xfId="1893"/>
    <cellStyle name="Navadno 40 7" xfId="1894"/>
    <cellStyle name="Navadno 40 8" xfId="1895"/>
    <cellStyle name="Navadno 40 9" xfId="1896"/>
    <cellStyle name="Navadno 41" xfId="1897"/>
    <cellStyle name="Navadno 41 2" xfId="1898"/>
    <cellStyle name="Navadno 41 3" xfId="1899"/>
    <cellStyle name="Navadno 41 4" xfId="1900"/>
    <cellStyle name="Navadno 41 5" xfId="1901"/>
    <cellStyle name="Navadno 41 6" xfId="1902"/>
    <cellStyle name="Navadno 42" xfId="1903"/>
    <cellStyle name="Navadno 42 2" xfId="1904"/>
    <cellStyle name="Navadno 42 3" xfId="1905"/>
    <cellStyle name="Navadno 42 4" xfId="1906"/>
    <cellStyle name="Navadno 42 5" xfId="1907"/>
    <cellStyle name="Navadno 42 6" xfId="1908"/>
    <cellStyle name="Navadno 43" xfId="1909"/>
    <cellStyle name="Navadno 43 2" xfId="1910"/>
    <cellStyle name="Navadno 43 3" xfId="1911"/>
    <cellStyle name="Navadno 43 4" xfId="1912"/>
    <cellStyle name="Navadno 43 5" xfId="1913"/>
    <cellStyle name="Navadno 43 6" xfId="1914"/>
    <cellStyle name="Navadno 44 10" xfId="1915"/>
    <cellStyle name="Navadno 44 11" xfId="1916"/>
    <cellStyle name="Navadno 44 12" xfId="1917"/>
    <cellStyle name="Navadno 44 13" xfId="1918"/>
    <cellStyle name="Navadno 44 14" xfId="1919"/>
    <cellStyle name="Navadno 44 15" xfId="1920"/>
    <cellStyle name="Navadno 44 2" xfId="1921"/>
    <cellStyle name="Navadno 44 3" xfId="1922"/>
    <cellStyle name="Navadno 44 4" xfId="1923"/>
    <cellStyle name="Navadno 44 5" xfId="1924"/>
    <cellStyle name="Navadno 44 6" xfId="1925"/>
    <cellStyle name="Navadno 44 7" xfId="1926"/>
    <cellStyle name="Navadno 44 8" xfId="1927"/>
    <cellStyle name="Navadno 44 9" xfId="1928"/>
    <cellStyle name="Navadno 48 2" xfId="1929"/>
    <cellStyle name="Navadno 5" xfId="1930"/>
    <cellStyle name="Navadno 5 10" xfId="1931"/>
    <cellStyle name="Navadno 5 10 2" xfId="1932"/>
    <cellStyle name="Navadno 5 11" xfId="1933"/>
    <cellStyle name="Navadno 5 11 2" xfId="1934"/>
    <cellStyle name="Navadno 5 12" xfId="1935"/>
    <cellStyle name="Navadno 5 12 2" xfId="1936"/>
    <cellStyle name="Navadno 5 13" xfId="1937"/>
    <cellStyle name="Navadno 5 13 2" xfId="1938"/>
    <cellStyle name="Navadno 5 14" xfId="1939"/>
    <cellStyle name="Navadno 5 14 2" xfId="1940"/>
    <cellStyle name="Navadno 5 15" xfId="1941"/>
    <cellStyle name="Navadno 5 15 2" xfId="1942"/>
    <cellStyle name="Navadno 5 16" xfId="1943"/>
    <cellStyle name="Navadno 5 16 2" xfId="1944"/>
    <cellStyle name="Navadno 5 17" xfId="1945"/>
    <cellStyle name="Navadno 5 17 2" xfId="1946"/>
    <cellStyle name="Navadno 5 18" xfId="1947"/>
    <cellStyle name="Navadno 5 18 2" xfId="1948"/>
    <cellStyle name="Navadno 5 19" xfId="1949"/>
    <cellStyle name="Navadno 5 19 2" xfId="1950"/>
    <cellStyle name="Navadno 5 2" xfId="1951"/>
    <cellStyle name="Navadno 5 2 2" xfId="1952"/>
    <cellStyle name="Navadno 5 2 3" xfId="1953"/>
    <cellStyle name="Navadno 5 2 4" xfId="1954"/>
    <cellStyle name="Navadno 5 2 5" xfId="1955"/>
    <cellStyle name="Navadno 5 2 6" xfId="1956"/>
    <cellStyle name="Navadno 5 20" xfId="1957"/>
    <cellStyle name="Navadno 5 20 2" xfId="1958"/>
    <cellStyle name="Navadno 5 21" xfId="1959"/>
    <cellStyle name="Navadno 5 21 2" xfId="1960"/>
    <cellStyle name="Navadno 5 22" xfId="1961"/>
    <cellStyle name="Navadno 5 22 2" xfId="1962"/>
    <cellStyle name="Navadno 5 23" xfId="1963"/>
    <cellStyle name="Navadno 5 23 2" xfId="1964"/>
    <cellStyle name="Navadno 5 24" xfId="1965"/>
    <cellStyle name="Navadno 5 24 2" xfId="1966"/>
    <cellStyle name="Navadno 5 25" xfId="1967"/>
    <cellStyle name="Navadno 5 25 2" xfId="1968"/>
    <cellStyle name="Navadno 5 26" xfId="1969"/>
    <cellStyle name="Navadno 5 26 2" xfId="1970"/>
    <cellStyle name="Navadno 5 27" xfId="1971"/>
    <cellStyle name="Navadno 5 27 2" xfId="1972"/>
    <cellStyle name="Navadno 5 28" xfId="1973"/>
    <cellStyle name="Navadno 5 28 2" xfId="1974"/>
    <cellStyle name="Navadno 5 29" xfId="1975"/>
    <cellStyle name="Navadno 5 29 2" xfId="1976"/>
    <cellStyle name="Navadno 5 3" xfId="1977"/>
    <cellStyle name="Navadno 5 3 2" xfId="1978"/>
    <cellStyle name="Navadno 5 3 3" xfId="1979"/>
    <cellStyle name="Navadno 5 3 4" xfId="1980"/>
    <cellStyle name="Navadno 5 3 5" xfId="1981"/>
    <cellStyle name="Navadno 5 3 6" xfId="1982"/>
    <cellStyle name="Navadno 5 30" xfId="1983"/>
    <cellStyle name="Navadno 5 30 2" xfId="1984"/>
    <cellStyle name="Navadno 5 31" xfId="1985"/>
    <cellStyle name="Navadno 5 31 2" xfId="1986"/>
    <cellStyle name="Navadno 5 32" xfId="1987"/>
    <cellStyle name="Navadno 5 32 2" xfId="1988"/>
    <cellStyle name="Navadno 5 33" xfId="1989"/>
    <cellStyle name="Navadno 5 33 2" xfId="1990"/>
    <cellStyle name="Navadno 5 34" xfId="1991"/>
    <cellStyle name="Navadno 5 34 2" xfId="1992"/>
    <cellStyle name="Navadno 5 35" xfId="1993"/>
    <cellStyle name="Navadno 5 35 2" xfId="1994"/>
    <cellStyle name="Navadno 5 36" xfId="1995"/>
    <cellStyle name="Navadno 5 36 2" xfId="1996"/>
    <cellStyle name="Navadno 5 37" xfId="1997"/>
    <cellStyle name="Navadno 5 37 2" xfId="1998"/>
    <cellStyle name="Navadno 5 38" xfId="1999"/>
    <cellStyle name="Navadno 5 38 2" xfId="2000"/>
    <cellStyle name="Navadno 5 39" xfId="2001"/>
    <cellStyle name="Navadno 5 39 2" xfId="2002"/>
    <cellStyle name="Navadno 5 4" xfId="2003"/>
    <cellStyle name="Navadno 5 4 2" xfId="2004"/>
    <cellStyle name="Navadno 5 4 3" xfId="2005"/>
    <cellStyle name="Navadno 5 4 4" xfId="2006"/>
    <cellStyle name="Navadno 5 4 5" xfId="2007"/>
    <cellStyle name="Navadno 5 4 6" xfId="2008"/>
    <cellStyle name="Navadno 5 40" xfId="2009"/>
    <cellStyle name="Navadno 5 40 2" xfId="2010"/>
    <cellStyle name="Navadno 5 41" xfId="2011"/>
    <cellStyle name="Navadno 5 41 2" xfId="2012"/>
    <cellStyle name="Navadno 5 42" xfId="2013"/>
    <cellStyle name="Navadno 5 42 2" xfId="2014"/>
    <cellStyle name="Navadno 5 43" xfId="2015"/>
    <cellStyle name="Navadno 5 43 2" xfId="2016"/>
    <cellStyle name="Navadno 5 44" xfId="2017"/>
    <cellStyle name="Navadno 5 44 2" xfId="2018"/>
    <cellStyle name="Navadno 5 45" xfId="2704"/>
    <cellStyle name="Navadno 5 5" xfId="2019"/>
    <cellStyle name="Navadno 5 5 2" xfId="2020"/>
    <cellStyle name="Navadno 5 5 3" xfId="2021"/>
    <cellStyle name="Navadno 5 5 4" xfId="2022"/>
    <cellStyle name="Navadno 5 5 5" xfId="2023"/>
    <cellStyle name="Navadno 5 5 6" xfId="2024"/>
    <cellStyle name="Navadno 5 6" xfId="2025"/>
    <cellStyle name="Navadno 5 6 2" xfId="2026"/>
    <cellStyle name="Navadno 5 6 3" xfId="2027"/>
    <cellStyle name="Navadno 5 6 4" xfId="2028"/>
    <cellStyle name="Navadno 5 6 5" xfId="2029"/>
    <cellStyle name="Navadno 5 6 6" xfId="2030"/>
    <cellStyle name="Navadno 5 7" xfId="2031"/>
    <cellStyle name="Navadno 5 7 2" xfId="2032"/>
    <cellStyle name="Navadno 5 8" xfId="2033"/>
    <cellStyle name="Navadno 5 8 2" xfId="2034"/>
    <cellStyle name="Navadno 5 9" xfId="2035"/>
    <cellStyle name="Navadno 5 9 2" xfId="2036"/>
    <cellStyle name="Navadno 59" xfId="2037"/>
    <cellStyle name="Navadno 59 2" xfId="2038"/>
    <cellStyle name="Navadno 6" xfId="2039"/>
    <cellStyle name="Navadno 6 2" xfId="2040"/>
    <cellStyle name="Navadno 6 2 2" xfId="2041"/>
    <cellStyle name="Navadno 6 2 3" xfId="2042"/>
    <cellStyle name="Navadno 6 2 4" xfId="2043"/>
    <cellStyle name="Navadno 6 2 5" xfId="2044"/>
    <cellStyle name="Navadno 6 2 6" xfId="2045"/>
    <cellStyle name="Navadno 6 3" xfId="2046"/>
    <cellStyle name="Navadno 6 3 2" xfId="2047"/>
    <cellStyle name="Navadno 6 3 3" xfId="2048"/>
    <cellStyle name="Navadno 6 3 4" xfId="2049"/>
    <cellStyle name="Navadno 6 3 5" xfId="2050"/>
    <cellStyle name="Navadno 6 3 6" xfId="2051"/>
    <cellStyle name="Navadno 6 4" xfId="2052"/>
    <cellStyle name="Navadno 6 4 2" xfId="2053"/>
    <cellStyle name="Navadno 6 4 3" xfId="2054"/>
    <cellStyle name="Navadno 6 4 4" xfId="2055"/>
    <cellStyle name="Navadno 6 4 5" xfId="2056"/>
    <cellStyle name="Navadno 6 4 6" xfId="2057"/>
    <cellStyle name="Navadno 6 5" xfId="2058"/>
    <cellStyle name="Navadno 6 5 2" xfId="2059"/>
    <cellStyle name="Navadno 6 5 3" xfId="2060"/>
    <cellStyle name="Navadno 6 5 4" xfId="2061"/>
    <cellStyle name="Navadno 6 5 5" xfId="2062"/>
    <cellStyle name="Navadno 6 5 6" xfId="2063"/>
    <cellStyle name="Navadno 6 6" xfId="2064"/>
    <cellStyle name="Navadno 6 6 2" xfId="2065"/>
    <cellStyle name="Navadno 6 6 3" xfId="2066"/>
    <cellStyle name="Navadno 6 6 4" xfId="2067"/>
    <cellStyle name="Navadno 6 6 5" xfId="2068"/>
    <cellStyle name="Navadno 6 6 6" xfId="2069"/>
    <cellStyle name="Navadno 6 7" xfId="2070"/>
    <cellStyle name="Navadno 7" xfId="2071"/>
    <cellStyle name="Navadno 7 10" xfId="2072"/>
    <cellStyle name="Navadno 7 10 2" xfId="2073"/>
    <cellStyle name="Navadno 7 11" xfId="2074"/>
    <cellStyle name="Navadno 7 11 2" xfId="2075"/>
    <cellStyle name="Navadno 7 12" xfId="2076"/>
    <cellStyle name="Navadno 7 12 2" xfId="2077"/>
    <cellStyle name="Navadno 7 13" xfId="2078"/>
    <cellStyle name="Navadno 7 13 2" xfId="2079"/>
    <cellStyle name="Navadno 7 14" xfId="2080"/>
    <cellStyle name="Navadno 7 14 2" xfId="2081"/>
    <cellStyle name="Navadno 7 15" xfId="2082"/>
    <cellStyle name="Navadno 7 15 2" xfId="2083"/>
    <cellStyle name="Navadno 7 16" xfId="2084"/>
    <cellStyle name="Navadno 7 16 2" xfId="2085"/>
    <cellStyle name="Navadno 7 17" xfId="2086"/>
    <cellStyle name="Navadno 7 17 2" xfId="2087"/>
    <cellStyle name="Navadno 7 18" xfId="2088"/>
    <cellStyle name="Navadno 7 18 2" xfId="2089"/>
    <cellStyle name="Navadno 7 19" xfId="2090"/>
    <cellStyle name="Navadno 7 19 2" xfId="2091"/>
    <cellStyle name="Navadno 7 2" xfId="2092"/>
    <cellStyle name="Navadno 7 2 2" xfId="2093"/>
    <cellStyle name="Navadno 7 2 3" xfId="2094"/>
    <cellStyle name="Navadno 7 2 4" xfId="2095"/>
    <cellStyle name="Navadno 7 2 5" xfId="2096"/>
    <cellStyle name="Navadno 7 2 6" xfId="2097"/>
    <cellStyle name="Navadno 7 2 7" xfId="2098"/>
    <cellStyle name="Navadno 7 20" xfId="2099"/>
    <cellStyle name="Navadno 7 20 2" xfId="2100"/>
    <cellStyle name="Navadno 7 21" xfId="2101"/>
    <cellStyle name="Navadno 7 21 2" xfId="2102"/>
    <cellStyle name="Navadno 7 22" xfId="2103"/>
    <cellStyle name="Navadno 7 22 2" xfId="2104"/>
    <cellStyle name="Navadno 7 23" xfId="2105"/>
    <cellStyle name="Navadno 7 23 2" xfId="2106"/>
    <cellStyle name="Navadno 7 24" xfId="2107"/>
    <cellStyle name="Navadno 7 24 2" xfId="2108"/>
    <cellStyle name="Navadno 7 25" xfId="2109"/>
    <cellStyle name="Navadno 7 25 2" xfId="2110"/>
    <cellStyle name="Navadno 7 26" xfId="2111"/>
    <cellStyle name="Navadno 7 26 2" xfId="2112"/>
    <cellStyle name="Navadno 7 27" xfId="2113"/>
    <cellStyle name="Navadno 7 27 2" xfId="2114"/>
    <cellStyle name="Navadno 7 28" xfId="2115"/>
    <cellStyle name="Navadno 7 28 2" xfId="2116"/>
    <cellStyle name="Navadno 7 29" xfId="2117"/>
    <cellStyle name="Navadno 7 29 2" xfId="2118"/>
    <cellStyle name="Navadno 7 3" xfId="2119"/>
    <cellStyle name="Navadno 7 3 2" xfId="2120"/>
    <cellStyle name="Navadno 7 3 3" xfId="2121"/>
    <cellStyle name="Navadno 7 3 4" xfId="2122"/>
    <cellStyle name="Navadno 7 3 5" xfId="2123"/>
    <cellStyle name="Navadno 7 3 6" xfId="2124"/>
    <cellStyle name="Navadno 7 30" xfId="2125"/>
    <cellStyle name="Navadno 7 30 2" xfId="2126"/>
    <cellStyle name="Navadno 7 31" xfId="2127"/>
    <cellStyle name="Navadno 7 31 2" xfId="2128"/>
    <cellStyle name="Navadno 7 32" xfId="2129"/>
    <cellStyle name="Navadno 7 32 2" xfId="2130"/>
    <cellStyle name="Navadno 7 33" xfId="2131"/>
    <cellStyle name="Navadno 7 33 2" xfId="2132"/>
    <cellStyle name="Navadno 7 34" xfId="2133"/>
    <cellStyle name="Navadno 7 34 2" xfId="2134"/>
    <cellStyle name="Navadno 7 35" xfId="2135"/>
    <cellStyle name="Navadno 7 35 2" xfId="2136"/>
    <cellStyle name="Navadno 7 36" xfId="2137"/>
    <cellStyle name="Navadno 7 36 2" xfId="2138"/>
    <cellStyle name="Navadno 7 37" xfId="2139"/>
    <cellStyle name="Navadno 7 37 2" xfId="2140"/>
    <cellStyle name="Navadno 7 38" xfId="2141"/>
    <cellStyle name="Navadno 7 38 2" xfId="2142"/>
    <cellStyle name="Navadno 7 39" xfId="2143"/>
    <cellStyle name="Navadno 7 39 2" xfId="2144"/>
    <cellStyle name="Navadno 7 4" xfId="2145"/>
    <cellStyle name="Navadno 7 4 2" xfId="2146"/>
    <cellStyle name="Navadno 7 4 3" xfId="2147"/>
    <cellStyle name="Navadno 7 4 4" xfId="2148"/>
    <cellStyle name="Navadno 7 4 5" xfId="2149"/>
    <cellStyle name="Navadno 7 4 6" xfId="2150"/>
    <cellStyle name="Navadno 7 40" xfId="2151"/>
    <cellStyle name="Navadno 7 40 2" xfId="2152"/>
    <cellStyle name="Navadno 7 41" xfId="2153"/>
    <cellStyle name="Navadno 7 41 2" xfId="2154"/>
    <cellStyle name="Navadno 7 42" xfId="2155"/>
    <cellStyle name="Navadno 7 42 2" xfId="2156"/>
    <cellStyle name="Navadno 7 43" xfId="2157"/>
    <cellStyle name="Navadno 7 43 2" xfId="2158"/>
    <cellStyle name="Navadno 7 44" xfId="2159"/>
    <cellStyle name="Navadno 7 44 2" xfId="2160"/>
    <cellStyle name="Navadno 7 5" xfId="2161"/>
    <cellStyle name="Navadno 7 5 2" xfId="2162"/>
    <cellStyle name="Navadno 7 5 3" xfId="2163"/>
    <cellStyle name="Navadno 7 5 4" xfId="2164"/>
    <cellStyle name="Navadno 7 5 5" xfId="2165"/>
    <cellStyle name="Navadno 7 5 6" xfId="2166"/>
    <cellStyle name="Navadno 7 6" xfId="2167"/>
    <cellStyle name="Navadno 7 6 2" xfId="2168"/>
    <cellStyle name="Navadno 7 6 3" xfId="2169"/>
    <cellStyle name="Navadno 7 6 4" xfId="2170"/>
    <cellStyle name="Navadno 7 6 5" xfId="2171"/>
    <cellStyle name="Navadno 7 6 6" xfId="2172"/>
    <cellStyle name="Navadno 7 7" xfId="2173"/>
    <cellStyle name="Navadno 7 7 2" xfId="2174"/>
    <cellStyle name="Navadno 7 8" xfId="2175"/>
    <cellStyle name="Navadno 7 8 2" xfId="2176"/>
    <cellStyle name="Navadno 7 9" xfId="2177"/>
    <cellStyle name="Navadno 7 9 2" xfId="2178"/>
    <cellStyle name="Navadno 7_AP.gr" xfId="2179"/>
    <cellStyle name="Navadno 8" xfId="2180"/>
    <cellStyle name="Navadno 8 10" xfId="2181"/>
    <cellStyle name="Navadno 8 10 2" xfId="2182"/>
    <cellStyle name="Navadno 8 11" xfId="2183"/>
    <cellStyle name="Navadno 8 11 2" xfId="2184"/>
    <cellStyle name="Navadno 8 12" xfId="2185"/>
    <cellStyle name="Navadno 8 12 2" xfId="2186"/>
    <cellStyle name="Navadno 8 13" xfId="2187"/>
    <cellStyle name="Navadno 8 13 2" xfId="2188"/>
    <cellStyle name="Navadno 8 14" xfId="2189"/>
    <cellStyle name="Navadno 8 14 2" xfId="2190"/>
    <cellStyle name="Navadno 8 15" xfId="2191"/>
    <cellStyle name="Navadno 8 15 2" xfId="2192"/>
    <cellStyle name="Navadno 8 16" xfId="2193"/>
    <cellStyle name="Navadno 8 16 2" xfId="2194"/>
    <cellStyle name="Navadno 8 17" xfId="2195"/>
    <cellStyle name="Navadno 8 17 2" xfId="2196"/>
    <cellStyle name="Navadno 8 18" xfId="2197"/>
    <cellStyle name="Navadno 8 18 2" xfId="2198"/>
    <cellStyle name="Navadno 8 19" xfId="2199"/>
    <cellStyle name="Navadno 8 19 2" xfId="2200"/>
    <cellStyle name="Navadno 8 2" xfId="2201"/>
    <cellStyle name="Navadno 8 2 2" xfId="2202"/>
    <cellStyle name="Navadno 8 2 3" xfId="2203"/>
    <cellStyle name="Navadno 8 2 4" xfId="2204"/>
    <cellStyle name="Navadno 8 2 5" xfId="2205"/>
    <cellStyle name="Navadno 8 2 6" xfId="2206"/>
    <cellStyle name="Navadno 8 20" xfId="2207"/>
    <cellStyle name="Navadno 8 20 2" xfId="2208"/>
    <cellStyle name="Navadno 8 21" xfId="2209"/>
    <cellStyle name="Navadno 8 21 2" xfId="2210"/>
    <cellStyle name="Navadno 8 22" xfId="2211"/>
    <cellStyle name="Navadno 8 22 2" xfId="2212"/>
    <cellStyle name="Navadno 8 23" xfId="2213"/>
    <cellStyle name="Navadno 8 23 2" xfId="2214"/>
    <cellStyle name="Navadno 8 24" xfId="2215"/>
    <cellStyle name="Navadno 8 24 2" xfId="2216"/>
    <cellStyle name="Navadno 8 25" xfId="2217"/>
    <cellStyle name="Navadno 8 25 2" xfId="2218"/>
    <cellStyle name="Navadno 8 26" xfId="2219"/>
    <cellStyle name="Navadno 8 26 2" xfId="2220"/>
    <cellStyle name="Navadno 8 27" xfId="2221"/>
    <cellStyle name="Navadno 8 27 2" xfId="2222"/>
    <cellStyle name="Navadno 8 28" xfId="2223"/>
    <cellStyle name="Navadno 8 28 2" xfId="2224"/>
    <cellStyle name="Navadno 8 29" xfId="2225"/>
    <cellStyle name="Navadno 8 29 2" xfId="2226"/>
    <cellStyle name="Navadno 8 3" xfId="2227"/>
    <cellStyle name="Navadno 8 3 2" xfId="2228"/>
    <cellStyle name="Navadno 8 3 3" xfId="2229"/>
    <cellStyle name="Navadno 8 3 4" xfId="2230"/>
    <cellStyle name="Navadno 8 3 5" xfId="2231"/>
    <cellStyle name="Navadno 8 3 6" xfId="2232"/>
    <cellStyle name="Navadno 8 30" xfId="2233"/>
    <cellStyle name="Navadno 8 30 2" xfId="2234"/>
    <cellStyle name="Navadno 8 31" xfId="2235"/>
    <cellStyle name="Navadno 8 31 2" xfId="2236"/>
    <cellStyle name="Navadno 8 32" xfId="2237"/>
    <cellStyle name="Navadno 8 32 2" xfId="2238"/>
    <cellStyle name="Navadno 8 33" xfId="2239"/>
    <cellStyle name="Navadno 8 33 2" xfId="2240"/>
    <cellStyle name="Navadno 8 34" xfId="2241"/>
    <cellStyle name="Navadno 8 34 2" xfId="2242"/>
    <cellStyle name="Navadno 8 35" xfId="2243"/>
    <cellStyle name="Navadno 8 35 2" xfId="2244"/>
    <cellStyle name="Navadno 8 36" xfId="2245"/>
    <cellStyle name="Navadno 8 36 2" xfId="2246"/>
    <cellStyle name="Navadno 8 37" xfId="2247"/>
    <cellStyle name="Navadno 8 37 2" xfId="2248"/>
    <cellStyle name="Navadno 8 38" xfId="2249"/>
    <cellStyle name="Navadno 8 38 2" xfId="2250"/>
    <cellStyle name="Navadno 8 39" xfId="2251"/>
    <cellStyle name="Navadno 8 39 2" xfId="2252"/>
    <cellStyle name="Navadno 8 4" xfId="2253"/>
    <cellStyle name="Navadno 8 4 2" xfId="2254"/>
    <cellStyle name="Navadno 8 4 3" xfId="2255"/>
    <cellStyle name="Navadno 8 4 4" xfId="2256"/>
    <cellStyle name="Navadno 8 4 5" xfId="2257"/>
    <cellStyle name="Navadno 8 4 6" xfId="2258"/>
    <cellStyle name="Navadno 8 40" xfId="2259"/>
    <cellStyle name="Navadno 8 40 2" xfId="2260"/>
    <cellStyle name="Navadno 8 41" xfId="2261"/>
    <cellStyle name="Navadno 8 41 2" xfId="2262"/>
    <cellStyle name="Navadno 8 42" xfId="2263"/>
    <cellStyle name="Navadno 8 42 2" xfId="2264"/>
    <cellStyle name="Navadno 8 43" xfId="2265"/>
    <cellStyle name="Navadno 8 43 2" xfId="2266"/>
    <cellStyle name="Navadno 8 44" xfId="2267"/>
    <cellStyle name="Navadno 8 44 2" xfId="2268"/>
    <cellStyle name="Navadno 8 5" xfId="2269"/>
    <cellStyle name="Navadno 8 5 2" xfId="2270"/>
    <cellStyle name="Navadno 8 5 3" xfId="2271"/>
    <cellStyle name="Navadno 8 5 4" xfId="2272"/>
    <cellStyle name="Navadno 8 5 5" xfId="2273"/>
    <cellStyle name="Navadno 8 5 6" xfId="2274"/>
    <cellStyle name="Navadno 8 6" xfId="2275"/>
    <cellStyle name="Navadno 8 6 2" xfId="2276"/>
    <cellStyle name="Navadno 8 6 3" xfId="2277"/>
    <cellStyle name="Navadno 8 6 4" xfId="2278"/>
    <cellStyle name="Navadno 8 6 5" xfId="2279"/>
    <cellStyle name="Navadno 8 6 6" xfId="2280"/>
    <cellStyle name="Navadno 8 7" xfId="2281"/>
    <cellStyle name="Navadno 8 7 2" xfId="2282"/>
    <cellStyle name="Navadno 8 8" xfId="2283"/>
    <cellStyle name="Navadno 8 8 2" xfId="2284"/>
    <cellStyle name="Navadno 8 9" xfId="2285"/>
    <cellStyle name="Navadno 8 9 2" xfId="2286"/>
    <cellStyle name="Navadno 9" xfId="2287"/>
    <cellStyle name="Navadno 9 10" xfId="2288"/>
    <cellStyle name="Navadno 9 10 2" xfId="2289"/>
    <cellStyle name="Navadno 9 11" xfId="2290"/>
    <cellStyle name="Navadno 9 11 2" xfId="2291"/>
    <cellStyle name="Navadno 9 12" xfId="2292"/>
    <cellStyle name="Navadno 9 12 2" xfId="2293"/>
    <cellStyle name="Navadno 9 13" xfId="2294"/>
    <cellStyle name="Navadno 9 13 2" xfId="2295"/>
    <cellStyle name="Navadno 9 14" xfId="2296"/>
    <cellStyle name="Navadno 9 14 2" xfId="2297"/>
    <cellStyle name="Navadno 9 15" xfId="2298"/>
    <cellStyle name="Navadno 9 15 2" xfId="2299"/>
    <cellStyle name="Navadno 9 16" xfId="2300"/>
    <cellStyle name="Navadno 9 16 2" xfId="2301"/>
    <cellStyle name="Navadno 9 17" xfId="2302"/>
    <cellStyle name="Navadno 9 17 2" xfId="2303"/>
    <cellStyle name="Navadno 9 18" xfId="2304"/>
    <cellStyle name="Navadno 9 18 2" xfId="2305"/>
    <cellStyle name="Navadno 9 19" xfId="2306"/>
    <cellStyle name="Navadno 9 19 2" xfId="2307"/>
    <cellStyle name="Navadno 9 2" xfId="2308"/>
    <cellStyle name="Navadno 9 2 2" xfId="2309"/>
    <cellStyle name="Navadno 9 2 3" xfId="2310"/>
    <cellStyle name="Navadno 9 2 4" xfId="2311"/>
    <cellStyle name="Navadno 9 2 5" xfId="2312"/>
    <cellStyle name="Navadno 9 2 6" xfId="2313"/>
    <cellStyle name="Navadno 9 2 7" xfId="2314"/>
    <cellStyle name="Navadno 9 20" xfId="2315"/>
    <cellStyle name="Navadno 9 20 2" xfId="2316"/>
    <cellStyle name="Navadno 9 21" xfId="2317"/>
    <cellStyle name="Navadno 9 21 2" xfId="2318"/>
    <cellStyle name="Navadno 9 22" xfId="2319"/>
    <cellStyle name="Navadno 9 22 2" xfId="2320"/>
    <cellStyle name="Navadno 9 23" xfId="2321"/>
    <cellStyle name="Navadno 9 23 2" xfId="2322"/>
    <cellStyle name="Navadno 9 24" xfId="2323"/>
    <cellStyle name="Navadno 9 24 2" xfId="2324"/>
    <cellStyle name="Navadno 9 25" xfId="2325"/>
    <cellStyle name="Navadno 9 25 2" xfId="2326"/>
    <cellStyle name="Navadno 9 26" xfId="2327"/>
    <cellStyle name="Navadno 9 26 2" xfId="2328"/>
    <cellStyle name="Navadno 9 27" xfId="2329"/>
    <cellStyle name="Navadno 9 27 2" xfId="2330"/>
    <cellStyle name="Navadno 9 28" xfId="2331"/>
    <cellStyle name="Navadno 9 28 2" xfId="2332"/>
    <cellStyle name="Navadno 9 29" xfId="2333"/>
    <cellStyle name="Navadno 9 29 2" xfId="2334"/>
    <cellStyle name="Navadno 9 3" xfId="2335"/>
    <cellStyle name="Navadno 9 3 2" xfId="2336"/>
    <cellStyle name="Navadno 9 3 3" xfId="2337"/>
    <cellStyle name="Navadno 9 3 4" xfId="2338"/>
    <cellStyle name="Navadno 9 3 5" xfId="2339"/>
    <cellStyle name="Navadno 9 3 6" xfId="2340"/>
    <cellStyle name="Navadno 9 30" xfId="2341"/>
    <cellStyle name="Navadno 9 30 2" xfId="2342"/>
    <cellStyle name="Navadno 9 31" xfId="2343"/>
    <cellStyle name="Navadno 9 31 2" xfId="2344"/>
    <cellStyle name="Navadno 9 32" xfId="2345"/>
    <cellStyle name="Navadno 9 32 2" xfId="2346"/>
    <cellStyle name="Navadno 9 33" xfId="2347"/>
    <cellStyle name="Navadno 9 33 2" xfId="2348"/>
    <cellStyle name="Navadno 9 34" xfId="2349"/>
    <cellStyle name="Navadno 9 34 2" xfId="2350"/>
    <cellStyle name="Navadno 9 35" xfId="2351"/>
    <cellStyle name="Navadno 9 35 2" xfId="2352"/>
    <cellStyle name="Navadno 9 36" xfId="2353"/>
    <cellStyle name="Navadno 9 36 2" xfId="2354"/>
    <cellStyle name="Navadno 9 37" xfId="2355"/>
    <cellStyle name="Navadno 9 37 2" xfId="2356"/>
    <cellStyle name="Navadno 9 38" xfId="2357"/>
    <cellStyle name="Navadno 9 38 2" xfId="2358"/>
    <cellStyle name="Navadno 9 39" xfId="2359"/>
    <cellStyle name="Navadno 9 39 2" xfId="2360"/>
    <cellStyle name="Navadno 9 4" xfId="2361"/>
    <cellStyle name="Navadno 9 4 2" xfId="2362"/>
    <cellStyle name="Navadno 9 4 3" xfId="2363"/>
    <cellStyle name="Navadno 9 4 4" xfId="2364"/>
    <cellStyle name="Navadno 9 4 5" xfId="2365"/>
    <cellStyle name="Navadno 9 4 6" xfId="2366"/>
    <cellStyle name="Navadno 9 40" xfId="2367"/>
    <cellStyle name="Navadno 9 40 2" xfId="2368"/>
    <cellStyle name="Navadno 9 41" xfId="2369"/>
    <cellStyle name="Navadno 9 41 2" xfId="2370"/>
    <cellStyle name="Navadno 9 42" xfId="2371"/>
    <cellStyle name="Navadno 9 42 2" xfId="2372"/>
    <cellStyle name="Navadno 9 43" xfId="2373"/>
    <cellStyle name="Navadno 9 43 2" xfId="2374"/>
    <cellStyle name="Navadno 9 44" xfId="2375"/>
    <cellStyle name="Navadno 9 44 2" xfId="2376"/>
    <cellStyle name="Navadno 9 45" xfId="2377"/>
    <cellStyle name="Navadno 9 5" xfId="2378"/>
    <cellStyle name="Navadno 9 5 2" xfId="2379"/>
    <cellStyle name="Navadno 9 5 3" xfId="2380"/>
    <cellStyle name="Navadno 9 5 4" xfId="2381"/>
    <cellStyle name="Navadno 9 5 5" xfId="2382"/>
    <cellStyle name="Navadno 9 5 6" xfId="2383"/>
    <cellStyle name="Navadno 9 6" xfId="2384"/>
    <cellStyle name="Navadno 9 6 2" xfId="2385"/>
    <cellStyle name="Navadno 9 6 3" xfId="2386"/>
    <cellStyle name="Navadno 9 6 4" xfId="2387"/>
    <cellStyle name="Navadno 9 6 5" xfId="2388"/>
    <cellStyle name="Navadno 9 6 6" xfId="2389"/>
    <cellStyle name="Navadno 9 7" xfId="2390"/>
    <cellStyle name="Navadno 9 7 2" xfId="2391"/>
    <cellStyle name="Navadno 9 8" xfId="2392"/>
    <cellStyle name="Navadno 9 8 2" xfId="2393"/>
    <cellStyle name="Navadno 9 9" xfId="2394"/>
    <cellStyle name="Navadno 9 9 2" xfId="2395"/>
    <cellStyle name="Navadno_LG PZI popis strojne instalacije popravljen popis 2" xfId="2707"/>
    <cellStyle name="Neutral 2" xfId="2396"/>
    <cellStyle name="Neutral 3" xfId="2397"/>
    <cellStyle name="Nevtralno 2" xfId="2398"/>
    <cellStyle name="Nevtralno 2 2" xfId="2399"/>
    <cellStyle name="Nevtralno 2 3" xfId="2400"/>
    <cellStyle name="Nevtralno 2 4" xfId="2401"/>
    <cellStyle name="Nevtralno 2 5" xfId="2402"/>
    <cellStyle name="Nevtralno 3" xfId="2403"/>
    <cellStyle name="Nevtralno 3 2" xfId="2404"/>
    <cellStyle name="Nevtralno 3 3" xfId="2405"/>
    <cellStyle name="Nevtralno 4" xfId="2406"/>
    <cellStyle name="Nevtralno 4 2" xfId="2407"/>
    <cellStyle name="Nevtralno 4 3" xfId="2408"/>
    <cellStyle name="Nevtralno 5" xfId="2409"/>
    <cellStyle name="Nevtralno 5 2" xfId="2410"/>
    <cellStyle name="Nevtralno 5 3" xfId="2411"/>
    <cellStyle name="Normal 10" xfId="2412"/>
    <cellStyle name="Normal 11" xfId="2413"/>
    <cellStyle name="Normal 11 2" xfId="2414"/>
    <cellStyle name="Normal 12" xfId="2415"/>
    <cellStyle name="Normal 13" xfId="2416"/>
    <cellStyle name="normal 2" xfId="2417"/>
    <cellStyle name="Normal 2 10" xfId="2418"/>
    <cellStyle name="Normal 2 2" xfId="2419"/>
    <cellStyle name="normal 2 2 2" xfId="2420"/>
    <cellStyle name="normal 2 2 2 2" xfId="2421"/>
    <cellStyle name="normal 2 3" xfId="2422"/>
    <cellStyle name="normal 2 4" xfId="2423"/>
    <cellStyle name="Normal 2 5" xfId="2424"/>
    <cellStyle name="Normal 2 6" xfId="2425"/>
    <cellStyle name="Normal 2 7" xfId="2426"/>
    <cellStyle name="Normal 2 8" xfId="2427"/>
    <cellStyle name="Normal 2 9" xfId="2428"/>
    <cellStyle name="Normal 3" xfId="2429"/>
    <cellStyle name="Normal 3 2" xfId="2430"/>
    <cellStyle name="Normal 4" xfId="2431"/>
    <cellStyle name="Normal 4 2" xfId="2432"/>
    <cellStyle name="Normal 5" xfId="2433"/>
    <cellStyle name="Normal 5 2" xfId="2434"/>
    <cellStyle name="Normal 5 3" xfId="2435"/>
    <cellStyle name="Normal 6" xfId="2436"/>
    <cellStyle name="Normal 7" xfId="2437"/>
    <cellStyle name="Normal 9" xfId="2438"/>
    <cellStyle name="Normal_popis OPH" xfId="2439"/>
    <cellStyle name="Note 2" xfId="2440"/>
    <cellStyle name="Note 3" xfId="2441"/>
    <cellStyle name="Odstotek 2" xfId="2442"/>
    <cellStyle name="Opomba 2" xfId="2443"/>
    <cellStyle name="Opomba 2 2" xfId="2444"/>
    <cellStyle name="Opomba 2 3" xfId="2445"/>
    <cellStyle name="Opomba 3" xfId="2446"/>
    <cellStyle name="Opomba 3 2" xfId="2447"/>
    <cellStyle name="Opomba 3 3" xfId="2448"/>
    <cellStyle name="Opomba 4" xfId="2449"/>
    <cellStyle name="Opomba 4 2" xfId="2450"/>
    <cellStyle name="Opomba 4 3" xfId="2451"/>
    <cellStyle name="Opomba 5" xfId="2452"/>
    <cellStyle name="Opomba 5 2" xfId="2453"/>
    <cellStyle name="Opomba 5 3" xfId="2454"/>
    <cellStyle name="Opozorilo 2" xfId="2455"/>
    <cellStyle name="Opozorilo 2 2" xfId="2456"/>
    <cellStyle name="Opozorilo 2 3" xfId="2457"/>
    <cellStyle name="Opozorilo 3" xfId="2458"/>
    <cellStyle name="Opozorilo 3 2" xfId="2459"/>
    <cellStyle name="Opozorilo 3 3" xfId="2460"/>
    <cellStyle name="Opozorilo 4" xfId="2461"/>
    <cellStyle name="Opozorilo 4 2" xfId="2462"/>
    <cellStyle name="Opozorilo 4 3" xfId="2463"/>
    <cellStyle name="Opozorilo 5" xfId="2464"/>
    <cellStyle name="Opozorilo 5 2" xfId="2465"/>
    <cellStyle name="Opozorilo 5 3" xfId="2466"/>
    <cellStyle name="Pojasnjevalno besedilo 2" xfId="2467"/>
    <cellStyle name="Pojasnjevalno besedilo 2 2" xfId="2468"/>
    <cellStyle name="Pojasnjevalno besedilo 2 3" xfId="2469"/>
    <cellStyle name="Pojasnjevalno besedilo 3" xfId="2470"/>
    <cellStyle name="Pojasnjevalno besedilo 3 2" xfId="2471"/>
    <cellStyle name="Pojasnjevalno besedilo 3 3" xfId="2472"/>
    <cellStyle name="Pojasnjevalno besedilo 4" xfId="2473"/>
    <cellStyle name="Pojasnjevalno besedilo 4 2" xfId="2474"/>
    <cellStyle name="Pojasnjevalno besedilo 4 3" xfId="2475"/>
    <cellStyle name="Pojasnjevalno besedilo 5" xfId="2476"/>
    <cellStyle name="Pojasnjevalno besedilo 5 2" xfId="2477"/>
    <cellStyle name="Pojasnjevalno besedilo 5 3" xfId="2478"/>
    <cellStyle name="Postavka" xfId="2699"/>
    <cellStyle name="Poudarek1 2" xfId="2479"/>
    <cellStyle name="Poudarek1 2 2" xfId="2480"/>
    <cellStyle name="Poudarek1 2 3" xfId="2481"/>
    <cellStyle name="Poudarek1 2 4" xfId="2482"/>
    <cellStyle name="Poudarek1 2 5" xfId="2483"/>
    <cellStyle name="Poudarek1 3" xfId="2484"/>
    <cellStyle name="Poudarek1 3 2" xfId="2485"/>
    <cellStyle name="Poudarek1 3 3" xfId="2486"/>
    <cellStyle name="Poudarek1 4" xfId="2487"/>
    <cellStyle name="Poudarek1 4 2" xfId="2488"/>
    <cellStyle name="Poudarek1 4 3" xfId="2489"/>
    <cellStyle name="Poudarek1 5" xfId="2490"/>
    <cellStyle name="Poudarek1 5 2" xfId="2491"/>
    <cellStyle name="Poudarek1 5 3" xfId="2492"/>
    <cellStyle name="Poudarek2 2" xfId="2493"/>
    <cellStyle name="Poudarek2 2 2" xfId="2494"/>
    <cellStyle name="Poudarek2 2 3" xfId="2495"/>
    <cellStyle name="Poudarek2 2 4" xfId="2496"/>
    <cellStyle name="Poudarek2 2 5" xfId="2497"/>
    <cellStyle name="Poudarek2 3" xfId="2498"/>
    <cellStyle name="Poudarek2 3 2" xfId="2499"/>
    <cellStyle name="Poudarek2 3 3" xfId="2500"/>
    <cellStyle name="Poudarek2 4" xfId="2501"/>
    <cellStyle name="Poudarek2 4 2" xfId="2502"/>
    <cellStyle name="Poudarek2 4 3" xfId="2503"/>
    <cellStyle name="Poudarek2 5" xfId="2504"/>
    <cellStyle name="Poudarek2 5 2" xfId="2505"/>
    <cellStyle name="Poudarek2 5 3" xfId="2506"/>
    <cellStyle name="Poudarek3 2" xfId="2507"/>
    <cellStyle name="Poudarek3 2 2" xfId="2508"/>
    <cellStyle name="Poudarek3 2 3" xfId="2509"/>
    <cellStyle name="Poudarek3 2 4" xfId="2510"/>
    <cellStyle name="Poudarek3 2 5" xfId="2511"/>
    <cellStyle name="Poudarek3 3" xfId="2512"/>
    <cellStyle name="Poudarek3 3 2" xfId="2513"/>
    <cellStyle name="Poudarek3 3 3" xfId="2514"/>
    <cellStyle name="Poudarek3 4" xfId="2515"/>
    <cellStyle name="Poudarek3 4 2" xfId="2516"/>
    <cellStyle name="Poudarek3 4 3" xfId="2517"/>
    <cellStyle name="Poudarek3 5" xfId="2518"/>
    <cellStyle name="Poudarek3 5 2" xfId="2519"/>
    <cellStyle name="Poudarek3 5 3" xfId="2520"/>
    <cellStyle name="Poudarek4 2" xfId="2521"/>
    <cellStyle name="Poudarek4 2 2" xfId="2522"/>
    <cellStyle name="Poudarek4 2 3" xfId="2523"/>
    <cellStyle name="Poudarek4 2 4" xfId="2524"/>
    <cellStyle name="Poudarek4 2 5" xfId="2525"/>
    <cellStyle name="Poudarek4 3" xfId="2526"/>
    <cellStyle name="Poudarek4 3 2" xfId="2527"/>
    <cellStyle name="Poudarek4 3 3" xfId="2528"/>
    <cellStyle name="Poudarek4 4" xfId="2529"/>
    <cellStyle name="Poudarek4 4 2" xfId="2530"/>
    <cellStyle name="Poudarek4 4 3" xfId="2531"/>
    <cellStyle name="Poudarek4 5" xfId="2532"/>
    <cellStyle name="Poudarek4 5 2" xfId="2533"/>
    <cellStyle name="Poudarek4 5 3" xfId="2534"/>
    <cellStyle name="Poudarek5 2" xfId="2535"/>
    <cellStyle name="Poudarek5 2 2" xfId="2536"/>
    <cellStyle name="Poudarek5 2 3" xfId="2537"/>
    <cellStyle name="Poudarek5 3" xfId="2538"/>
    <cellStyle name="Poudarek5 3 2" xfId="2539"/>
    <cellStyle name="Poudarek5 3 3" xfId="2540"/>
    <cellStyle name="Poudarek5 4" xfId="2541"/>
    <cellStyle name="Poudarek5 4 2" xfId="2542"/>
    <cellStyle name="Poudarek5 4 3" xfId="2543"/>
    <cellStyle name="Poudarek5 5" xfId="2544"/>
    <cellStyle name="Poudarek5 5 2" xfId="2545"/>
    <cellStyle name="Poudarek5 5 3" xfId="2546"/>
    <cellStyle name="Poudarek6 2" xfId="2547"/>
    <cellStyle name="Poudarek6 2 2" xfId="2548"/>
    <cellStyle name="Poudarek6 2 3" xfId="2549"/>
    <cellStyle name="Poudarek6 2 4" xfId="2550"/>
    <cellStyle name="Poudarek6 2 5" xfId="2551"/>
    <cellStyle name="Poudarek6 3" xfId="2552"/>
    <cellStyle name="Poudarek6 3 2" xfId="2553"/>
    <cellStyle name="Poudarek6 3 3" xfId="2554"/>
    <cellStyle name="Poudarek6 4" xfId="2555"/>
    <cellStyle name="Poudarek6 4 2" xfId="2556"/>
    <cellStyle name="Poudarek6 4 3" xfId="2557"/>
    <cellStyle name="Poudarek6 5" xfId="2558"/>
    <cellStyle name="Poudarek6 5 2" xfId="2559"/>
    <cellStyle name="Poudarek6 5 3" xfId="2560"/>
    <cellStyle name="Povezana celica 2" xfId="2561"/>
    <cellStyle name="Povezana celica 2 2" xfId="2562"/>
    <cellStyle name="Povezana celica 2 3" xfId="2563"/>
    <cellStyle name="Povezana celica 2 4" xfId="2564"/>
    <cellStyle name="Povezana celica 2 5" xfId="2565"/>
    <cellStyle name="Povezana celica 3" xfId="2566"/>
    <cellStyle name="Povezana celica 3 2" xfId="2567"/>
    <cellStyle name="Povezana celica 3 3" xfId="2568"/>
    <cellStyle name="Povezana celica 4" xfId="2569"/>
    <cellStyle name="Povezana celica 4 2" xfId="2570"/>
    <cellStyle name="Povezana celica 4 3" xfId="2571"/>
    <cellStyle name="Povezana celica 5" xfId="2572"/>
    <cellStyle name="Povezana celica 5 2" xfId="2573"/>
    <cellStyle name="Povezana celica 5 3" xfId="2574"/>
    <cellStyle name="Preveri celico 2" xfId="2575"/>
    <cellStyle name="Preveri celico 2 2" xfId="2576"/>
    <cellStyle name="Preveri celico 2 3" xfId="2577"/>
    <cellStyle name="Preveri celico 3" xfId="2578"/>
    <cellStyle name="Preveri celico 3 2" xfId="2579"/>
    <cellStyle name="Preveri celico 3 3" xfId="2580"/>
    <cellStyle name="Preveri celico 4" xfId="2581"/>
    <cellStyle name="Preveri celico 4 2" xfId="2582"/>
    <cellStyle name="Preveri celico 4 3" xfId="2583"/>
    <cellStyle name="Preveri celico 5" xfId="2584"/>
    <cellStyle name="Preveri celico 5 2" xfId="2585"/>
    <cellStyle name="Preveri celico 5 3" xfId="2586"/>
    <cellStyle name="Računanje 2" xfId="2587"/>
    <cellStyle name="Računanje 2 2" xfId="2588"/>
    <cellStyle name="Računanje 2 3" xfId="2589"/>
    <cellStyle name="Računanje 2 4" xfId="2590"/>
    <cellStyle name="Računanje 2 5" xfId="2591"/>
    <cellStyle name="Računanje 3" xfId="2592"/>
    <cellStyle name="Računanje 3 2" xfId="2593"/>
    <cellStyle name="Računanje 3 3" xfId="2594"/>
    <cellStyle name="Računanje 4" xfId="2595"/>
    <cellStyle name="Računanje 4 2" xfId="2596"/>
    <cellStyle name="Računanje 4 3" xfId="2597"/>
    <cellStyle name="Računanje 5" xfId="2598"/>
    <cellStyle name="Računanje 5 2" xfId="2599"/>
    <cellStyle name="Računanje 5 3" xfId="2600"/>
    <cellStyle name="Slabo 2" xfId="2601"/>
    <cellStyle name="Slabo 2 2" xfId="2602"/>
    <cellStyle name="Slabo 2 3" xfId="2603"/>
    <cellStyle name="Slabo 2 4" xfId="2604"/>
    <cellStyle name="Slabo 2 5" xfId="2605"/>
    <cellStyle name="Slabo 3" xfId="2606"/>
    <cellStyle name="Slabo 3 2" xfId="2607"/>
    <cellStyle name="Slabo 3 3" xfId="2608"/>
    <cellStyle name="Slabo 4" xfId="2609"/>
    <cellStyle name="Slabo 4 2" xfId="2610"/>
    <cellStyle name="Slabo 4 3" xfId="2611"/>
    <cellStyle name="Slabo 5" xfId="2612"/>
    <cellStyle name="Slabo 5 2" xfId="2613"/>
    <cellStyle name="Slabo 5 3" xfId="2614"/>
    <cellStyle name="Slog 1" xfId="2615"/>
    <cellStyle name="Slog 1 2" xfId="2616"/>
    <cellStyle name="Slog 1 3" xfId="2617"/>
    <cellStyle name="Standard 3" xfId="2618"/>
    <cellStyle name="Standard_Tabelle1" xfId="2619"/>
    <cellStyle name="Številka" xfId="2698"/>
    <cellStyle name="Total 2" xfId="2620"/>
    <cellStyle name="Valuta 2" xfId="2621"/>
    <cellStyle name="Valuta 2 10" xfId="2622"/>
    <cellStyle name="Valuta 2 11" xfId="2623"/>
    <cellStyle name="Valuta 2 12" xfId="2624"/>
    <cellStyle name="Valuta 2 13" xfId="2625"/>
    <cellStyle name="Valuta 2 14" xfId="2626"/>
    <cellStyle name="Valuta 2 15" xfId="2627"/>
    <cellStyle name="Valuta 2 16" xfId="2628"/>
    <cellStyle name="Valuta 2 17" xfId="2629"/>
    <cellStyle name="Valuta 2 2" xfId="2630"/>
    <cellStyle name="Valuta 2 2 2" xfId="2631"/>
    <cellStyle name="Valuta 2 3" xfId="2632"/>
    <cellStyle name="Valuta 2 3 2" xfId="2633"/>
    <cellStyle name="Valuta 2 4" xfId="2634"/>
    <cellStyle name="Valuta 2 5" xfId="2635"/>
    <cellStyle name="Valuta 2 6" xfId="2636"/>
    <cellStyle name="Valuta 2 7" xfId="2637"/>
    <cellStyle name="Valuta 2 8" xfId="2638"/>
    <cellStyle name="Valuta 2 9" xfId="2639"/>
    <cellStyle name="Valuta 3" xfId="2640"/>
    <cellStyle name="Vejica [0] 2" xfId="2641"/>
    <cellStyle name="Vejica 10" xfId="2642"/>
    <cellStyle name="Vejica 11" xfId="2643"/>
    <cellStyle name="Vejica 12" xfId="2644"/>
    <cellStyle name="Vejica 13" xfId="2645"/>
    <cellStyle name="Vejica 14" xfId="2646"/>
    <cellStyle name="Vejica 2" xfId="2647"/>
    <cellStyle name="Vejica 2 2" xfId="2648"/>
    <cellStyle name="Vejica 2 2 2" xfId="2649"/>
    <cellStyle name="Vejica 2 2 3" xfId="2650"/>
    <cellStyle name="Vejica 2 3" xfId="2651"/>
    <cellStyle name="Vejica 2 3 2" xfId="2652"/>
    <cellStyle name="Vejica 2 3 3" xfId="2653"/>
    <cellStyle name="Vejica 2 3 4" xfId="2654"/>
    <cellStyle name="Vejica 2 4" xfId="2655"/>
    <cellStyle name="Vejica 2_NASLOVNICA PREDRAČUNOV" xfId="2656"/>
    <cellStyle name="Vejica 3" xfId="2657"/>
    <cellStyle name="Vejica 3 2" xfId="2658"/>
    <cellStyle name="Vejica 3 3" xfId="2659"/>
    <cellStyle name="Vejica 3 4" xfId="2660"/>
    <cellStyle name="Vejica 4" xfId="2661"/>
    <cellStyle name="Vejica 5" xfId="2662"/>
    <cellStyle name="Vejica 6" xfId="2663"/>
    <cellStyle name="Vejica 7" xfId="2664"/>
    <cellStyle name="Vejica 8" xfId="2665"/>
    <cellStyle name="Vejica 9" xfId="2666"/>
    <cellStyle name="Vnos 2" xfId="2667"/>
    <cellStyle name="Vnos 2 2" xfId="2668"/>
    <cellStyle name="Vnos 2 3" xfId="2669"/>
    <cellStyle name="Vnos 2 4" xfId="2670"/>
    <cellStyle name="Vnos 2 5" xfId="2671"/>
    <cellStyle name="Vnos 3" xfId="2672"/>
    <cellStyle name="Vnos 3 2" xfId="2673"/>
    <cellStyle name="Vnos 3 3" xfId="2674"/>
    <cellStyle name="Vnos 4" xfId="2675"/>
    <cellStyle name="Vnos 4 2" xfId="2676"/>
    <cellStyle name="Vnos 4 3" xfId="2677"/>
    <cellStyle name="Vnos 5" xfId="2678"/>
    <cellStyle name="Vnos 5 2" xfId="2679"/>
    <cellStyle name="Vnos 5 3" xfId="2680"/>
    <cellStyle name="Vsota 2" xfId="2681"/>
    <cellStyle name="Vsota 2 2" xfId="2682"/>
    <cellStyle name="Vsota 2 3" xfId="2683"/>
    <cellStyle name="Vsota 2 4" xfId="2684"/>
    <cellStyle name="Vsota 2 5" xfId="2685"/>
    <cellStyle name="Vsota 3" xfId="2686"/>
    <cellStyle name="Vsota 3 2" xfId="2687"/>
    <cellStyle name="Vsota 3 3" xfId="2688"/>
    <cellStyle name="Vsota 4" xfId="2689"/>
    <cellStyle name="Vsota 4 2" xfId="2690"/>
    <cellStyle name="Vsota 4 3" xfId="2691"/>
    <cellStyle name="Vsota 5" xfId="2692"/>
    <cellStyle name="Vsota 5 2" xfId="2693"/>
    <cellStyle name="Vsota 5 3" xfId="2694"/>
    <cellStyle name="Währung [0]_Tabelle1" xfId="2695"/>
    <cellStyle name="Währung_Tabelle1" xfId="2696"/>
    <cellStyle name="Znesek" xfId="27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6</xdr:row>
      <xdr:rowOff>0</xdr:rowOff>
    </xdr:from>
    <xdr:ext cx="65" cy="172227"/>
    <xdr:sp macro="" textlink="">
      <xdr:nvSpPr>
        <xdr:cNvPr id="2" name="PoljeZBesedilom 1">
          <a:extLst>
            <a:ext uri="{FF2B5EF4-FFF2-40B4-BE49-F238E27FC236}">
              <a16:creationId xmlns:a16="http://schemas.microsoft.com/office/drawing/2014/main" xmlns="" id="{00000000-0008-0000-0200-000002000000}"/>
            </a:ext>
          </a:extLst>
        </xdr:cNvPr>
        <xdr:cNvSpPr txBox="1"/>
      </xdr:nvSpPr>
      <xdr:spPr>
        <a:xfrm>
          <a:off x="7286625" y="2007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3" name="PoljeZBesedilom 2">
          <a:extLst>
            <a:ext uri="{FF2B5EF4-FFF2-40B4-BE49-F238E27FC236}">
              <a16:creationId xmlns:a16="http://schemas.microsoft.com/office/drawing/2014/main" xmlns="" id="{00000000-0008-0000-0200-000003000000}"/>
            </a:ext>
          </a:extLst>
        </xdr:cNvPr>
        <xdr:cNvSpPr txBox="1"/>
      </xdr:nvSpPr>
      <xdr:spPr>
        <a:xfrm>
          <a:off x="7286625" y="2007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4" name="PoljeZBesedilom 3">
          <a:extLst>
            <a:ext uri="{FF2B5EF4-FFF2-40B4-BE49-F238E27FC236}">
              <a16:creationId xmlns:a16="http://schemas.microsoft.com/office/drawing/2014/main" xmlns="" id="{00000000-0008-0000-0200-000004000000}"/>
            </a:ext>
          </a:extLst>
        </xdr:cNvPr>
        <xdr:cNvSpPr txBox="1"/>
      </xdr:nvSpPr>
      <xdr:spPr>
        <a:xfrm>
          <a:off x="7286625" y="7367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5" name="PoljeZBesedilom 4">
          <a:extLst>
            <a:ext uri="{FF2B5EF4-FFF2-40B4-BE49-F238E27FC236}">
              <a16:creationId xmlns:a16="http://schemas.microsoft.com/office/drawing/2014/main" xmlns="" id="{00000000-0008-0000-0200-000005000000}"/>
            </a:ext>
          </a:extLst>
        </xdr:cNvPr>
        <xdr:cNvSpPr txBox="1"/>
      </xdr:nvSpPr>
      <xdr:spPr>
        <a:xfrm>
          <a:off x="7286625" y="7367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133</xdr:row>
      <xdr:rowOff>0</xdr:rowOff>
    </xdr:from>
    <xdr:ext cx="65" cy="172227"/>
    <xdr:sp macro="" textlink="">
      <xdr:nvSpPr>
        <xdr:cNvPr id="6" name="PoljeZBesedilom 5">
          <a:extLst>
            <a:ext uri="{FF2B5EF4-FFF2-40B4-BE49-F238E27FC236}">
              <a16:creationId xmlns="" xmlns:a16="http://schemas.microsoft.com/office/drawing/2014/main" id="{00000000-0008-0000-0500-000002000000}"/>
            </a:ext>
          </a:extLst>
        </xdr:cNvPr>
        <xdr:cNvSpPr txBox="1"/>
      </xdr:nvSpPr>
      <xdr:spPr>
        <a:xfrm>
          <a:off x="7296150" y="99517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133</xdr:row>
      <xdr:rowOff>0</xdr:rowOff>
    </xdr:from>
    <xdr:ext cx="65" cy="172227"/>
    <xdr:sp macro="" textlink="">
      <xdr:nvSpPr>
        <xdr:cNvPr id="7" name="PoljeZBesedilom 6">
          <a:extLst>
            <a:ext uri="{FF2B5EF4-FFF2-40B4-BE49-F238E27FC236}">
              <a16:creationId xmlns="" xmlns:a16="http://schemas.microsoft.com/office/drawing/2014/main" id="{00000000-0008-0000-0500-000003000000}"/>
            </a:ext>
          </a:extLst>
        </xdr:cNvPr>
        <xdr:cNvSpPr txBox="1"/>
      </xdr:nvSpPr>
      <xdr:spPr>
        <a:xfrm>
          <a:off x="7296150" y="99517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133</xdr:row>
      <xdr:rowOff>0</xdr:rowOff>
    </xdr:from>
    <xdr:ext cx="65" cy="172227"/>
    <xdr:sp macro="" textlink="">
      <xdr:nvSpPr>
        <xdr:cNvPr id="8" name="PoljeZBesedilom 7">
          <a:extLst>
            <a:ext uri="{FF2B5EF4-FFF2-40B4-BE49-F238E27FC236}">
              <a16:creationId xmlns="" xmlns:a16="http://schemas.microsoft.com/office/drawing/2014/main" id="{00000000-0008-0000-0500-000002000000}"/>
            </a:ext>
          </a:extLst>
        </xdr:cNvPr>
        <xdr:cNvSpPr txBox="1"/>
      </xdr:nvSpPr>
      <xdr:spPr>
        <a:xfrm>
          <a:off x="7296150" y="99517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133</xdr:row>
      <xdr:rowOff>0</xdr:rowOff>
    </xdr:from>
    <xdr:ext cx="65" cy="172227"/>
    <xdr:sp macro="" textlink="">
      <xdr:nvSpPr>
        <xdr:cNvPr id="9" name="PoljeZBesedilom 8">
          <a:extLst>
            <a:ext uri="{FF2B5EF4-FFF2-40B4-BE49-F238E27FC236}">
              <a16:creationId xmlns="" xmlns:a16="http://schemas.microsoft.com/office/drawing/2014/main" id="{00000000-0008-0000-0500-000003000000}"/>
            </a:ext>
          </a:extLst>
        </xdr:cNvPr>
        <xdr:cNvSpPr txBox="1"/>
      </xdr:nvSpPr>
      <xdr:spPr>
        <a:xfrm>
          <a:off x="7296150" y="99517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0" name="PoljeZBesedilom 9">
          <a:extLst>
            <a:ext uri="{FF2B5EF4-FFF2-40B4-BE49-F238E27FC236}">
              <a16:creationId xmlns="" xmlns:a16="http://schemas.microsoft.com/office/drawing/2014/main" id="{00000000-0008-0000-0500-000002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1" name="PoljeZBesedilom 10">
          <a:extLst>
            <a:ext uri="{FF2B5EF4-FFF2-40B4-BE49-F238E27FC236}">
              <a16:creationId xmlns="" xmlns:a16="http://schemas.microsoft.com/office/drawing/2014/main" id="{00000000-0008-0000-0500-000003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2" name="PoljeZBesedilom 11">
          <a:extLst>
            <a:ext uri="{FF2B5EF4-FFF2-40B4-BE49-F238E27FC236}">
              <a16:creationId xmlns="" xmlns:a16="http://schemas.microsoft.com/office/drawing/2014/main" id="{00000000-0008-0000-0500-000002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3" name="PoljeZBesedilom 12">
          <a:extLst>
            <a:ext uri="{FF2B5EF4-FFF2-40B4-BE49-F238E27FC236}">
              <a16:creationId xmlns="" xmlns:a16="http://schemas.microsoft.com/office/drawing/2014/main" id="{00000000-0008-0000-0500-000003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4" name="PoljeZBesedilom 13">
          <a:extLst>
            <a:ext uri="{FF2B5EF4-FFF2-40B4-BE49-F238E27FC236}">
              <a16:creationId xmlns="" xmlns:a16="http://schemas.microsoft.com/office/drawing/2014/main" id="{00000000-0008-0000-0500-000002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132</xdr:row>
      <xdr:rowOff>0</xdr:rowOff>
    </xdr:from>
    <xdr:ext cx="65" cy="172227"/>
    <xdr:sp macro="" textlink="">
      <xdr:nvSpPr>
        <xdr:cNvPr id="15" name="PoljeZBesedilom 14">
          <a:extLst>
            <a:ext uri="{FF2B5EF4-FFF2-40B4-BE49-F238E27FC236}">
              <a16:creationId xmlns="" xmlns:a16="http://schemas.microsoft.com/office/drawing/2014/main" id="{00000000-0008-0000-0500-000003000000}"/>
            </a:ext>
          </a:extLst>
        </xdr:cNvPr>
        <xdr:cNvSpPr txBox="1"/>
      </xdr:nvSpPr>
      <xdr:spPr>
        <a:xfrm>
          <a:off x="7296150" y="9935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xmlns="" id="{00000000-0008-0000-0200-000002000000}"/>
            </a:ext>
          </a:extLst>
        </xdr:cNvPr>
        <xdr:cNvSpPr txBox="1"/>
      </xdr:nvSpPr>
      <xdr:spPr>
        <a:xfrm>
          <a:off x="7286625" y="2072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xmlns="" id="{00000000-0008-0000-0200-000003000000}"/>
            </a:ext>
          </a:extLst>
        </xdr:cNvPr>
        <xdr:cNvSpPr txBox="1"/>
      </xdr:nvSpPr>
      <xdr:spPr>
        <a:xfrm>
          <a:off x="7286625" y="2072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4" name="PoljeZBesedilom 3">
          <a:extLst>
            <a:ext uri="{FF2B5EF4-FFF2-40B4-BE49-F238E27FC236}">
              <a16:creationId xmlns:a16="http://schemas.microsoft.com/office/drawing/2014/main" xmlns="" id="{00000000-0008-0000-0200-000004000000}"/>
            </a:ext>
          </a:extLst>
        </xdr:cNvPr>
        <xdr:cNvSpPr txBox="1"/>
      </xdr:nvSpPr>
      <xdr:spPr>
        <a:xfrm>
          <a:off x="7286625" y="9845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5" name="PoljeZBesedilom 4">
          <a:extLst>
            <a:ext uri="{FF2B5EF4-FFF2-40B4-BE49-F238E27FC236}">
              <a16:creationId xmlns:a16="http://schemas.microsoft.com/office/drawing/2014/main" xmlns="" id="{00000000-0008-0000-0200-000005000000}"/>
            </a:ext>
          </a:extLst>
        </xdr:cNvPr>
        <xdr:cNvSpPr txBox="1"/>
      </xdr:nvSpPr>
      <xdr:spPr>
        <a:xfrm>
          <a:off x="7286625" y="98450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5</xdr:col>
      <xdr:colOff>1895475</xdr:colOff>
      <xdr:row>73</xdr:row>
      <xdr:rowOff>0</xdr:rowOff>
    </xdr:from>
    <xdr:ext cx="65" cy="172227"/>
    <xdr:sp macro="" textlink="">
      <xdr:nvSpPr>
        <xdr:cNvPr id="6" name="PoljeZBesedilom 5"/>
        <xdr:cNvSpPr txBox="1"/>
      </xdr:nvSpPr>
      <xdr:spPr>
        <a:xfrm>
          <a:off x="7286625" y="2120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7" name="PoljeZBesedilom 6">
          <a:extLst>
            <a:ext uri="{FF2B5EF4-FFF2-40B4-BE49-F238E27FC236}">
              <a16:creationId xmlns:a16="http://schemas.microsoft.com/office/drawing/2014/main" xmlns="" id="{00000000-0008-0000-0200-000002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8" name="PoljeZBesedilom 7">
          <a:extLst>
            <a:ext uri="{FF2B5EF4-FFF2-40B4-BE49-F238E27FC236}">
              <a16:creationId xmlns:a16="http://schemas.microsoft.com/office/drawing/2014/main" xmlns="" id="{00000000-0008-0000-0200-000003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9" name="PoljeZBesedilom 8">
          <a:extLst>
            <a:ext uri="{FF2B5EF4-FFF2-40B4-BE49-F238E27FC236}">
              <a16:creationId xmlns:a16="http://schemas.microsoft.com/office/drawing/2014/main" xmlns="" id="{00000000-0008-0000-0200-000004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10" name="PoljeZBesedilom 9">
          <a:extLst>
            <a:ext uri="{FF2B5EF4-FFF2-40B4-BE49-F238E27FC236}">
              <a16:creationId xmlns:a16="http://schemas.microsoft.com/office/drawing/2014/main" xmlns="" id="{00000000-0008-0000-0200-000005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11" name="PoljeZBesedilom 10">
          <a:extLst>
            <a:ext uri="{FF2B5EF4-FFF2-40B4-BE49-F238E27FC236}">
              <a16:creationId xmlns:a16="http://schemas.microsoft.com/office/drawing/2014/main" xmlns="" id="{00000000-0008-0000-0200-000002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12" name="PoljeZBesedilom 11">
          <a:extLst>
            <a:ext uri="{FF2B5EF4-FFF2-40B4-BE49-F238E27FC236}">
              <a16:creationId xmlns:a16="http://schemas.microsoft.com/office/drawing/2014/main" xmlns="" id="{00000000-0008-0000-0200-000003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13" name="PoljeZBesedilom 12">
          <a:extLst>
            <a:ext uri="{FF2B5EF4-FFF2-40B4-BE49-F238E27FC236}">
              <a16:creationId xmlns:a16="http://schemas.microsoft.com/office/drawing/2014/main" xmlns="" id="{00000000-0008-0000-0200-000004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14" name="PoljeZBesedilom 13">
          <a:extLst>
            <a:ext uri="{FF2B5EF4-FFF2-40B4-BE49-F238E27FC236}">
              <a16:creationId xmlns:a16="http://schemas.microsoft.com/office/drawing/2014/main" xmlns="" id="{00000000-0008-0000-0200-00000500000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xmlns="" id="{00000000-0008-0000-0400-000002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xmlns="" id="{00000000-0008-0000-0400-000003000000}"/>
            </a:ext>
          </a:extLst>
        </xdr:cNvPr>
        <xdr:cNvSpPr txBox="1"/>
      </xdr:nvSpPr>
      <xdr:spPr>
        <a:xfrm>
          <a:off x="7286625" y="2752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5</xdr:row>
      <xdr:rowOff>0</xdr:rowOff>
    </xdr:from>
    <xdr:ext cx="65" cy="172227"/>
    <xdr:sp macro="" textlink="">
      <xdr:nvSpPr>
        <xdr:cNvPr id="2" name="PoljeZBesedilom 1">
          <a:extLst>
            <a:ext uri="{FF2B5EF4-FFF2-40B4-BE49-F238E27FC236}">
              <a16:creationId xmlns:a16="http://schemas.microsoft.com/office/drawing/2014/main" xmlns="" id="{00000000-0008-0000-0500-000002000000}"/>
            </a:ext>
          </a:extLst>
        </xdr:cNvPr>
        <xdr:cNvSpPr txBox="1"/>
      </xdr:nvSpPr>
      <xdr:spPr>
        <a:xfrm>
          <a:off x="728662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 name="PoljeZBesedilom 2">
          <a:extLst>
            <a:ext uri="{FF2B5EF4-FFF2-40B4-BE49-F238E27FC236}">
              <a16:creationId xmlns:a16="http://schemas.microsoft.com/office/drawing/2014/main" xmlns="" id="{00000000-0008-0000-0500-000003000000}"/>
            </a:ext>
          </a:extLst>
        </xdr:cNvPr>
        <xdr:cNvSpPr txBox="1"/>
      </xdr:nvSpPr>
      <xdr:spPr>
        <a:xfrm>
          <a:off x="7286625" y="2590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4" name="PoljeZBesedilom 3">
          <a:extLst>
            <a:ext uri="{FF2B5EF4-FFF2-40B4-BE49-F238E27FC236}">
              <a16:creationId xmlns:a16="http://schemas.microsoft.com/office/drawing/2014/main" xmlns="" id="{00000000-0008-0000-0500-000004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xdr:row>
      <xdr:rowOff>0</xdr:rowOff>
    </xdr:from>
    <xdr:ext cx="65" cy="172227"/>
    <xdr:sp macro="" textlink="">
      <xdr:nvSpPr>
        <xdr:cNvPr id="5" name="PoljeZBesedilom 4">
          <a:extLst>
            <a:ext uri="{FF2B5EF4-FFF2-40B4-BE49-F238E27FC236}">
              <a16:creationId xmlns:a16="http://schemas.microsoft.com/office/drawing/2014/main" xmlns="" id="{00000000-0008-0000-0500-000005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6" name="PoljeZBesedilom 5">
          <a:extLst>
            <a:ext uri="{FF2B5EF4-FFF2-40B4-BE49-F238E27FC236}">
              <a16:creationId xmlns:a16="http://schemas.microsoft.com/office/drawing/2014/main" xmlns="" id="{00000000-0008-0000-0500-000006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7" name="PoljeZBesedilom 6">
          <a:extLst>
            <a:ext uri="{FF2B5EF4-FFF2-40B4-BE49-F238E27FC236}">
              <a16:creationId xmlns:a16="http://schemas.microsoft.com/office/drawing/2014/main" xmlns="" id="{00000000-0008-0000-0500-000007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8" name="PoljeZBesedilom 7">
          <a:extLst>
            <a:ext uri="{FF2B5EF4-FFF2-40B4-BE49-F238E27FC236}">
              <a16:creationId xmlns:a16="http://schemas.microsoft.com/office/drawing/2014/main" xmlns="" id="{00000000-0008-0000-0500-000008000000}"/>
            </a:ext>
          </a:extLst>
        </xdr:cNvPr>
        <xdr:cNvSpPr txBox="1"/>
      </xdr:nvSpPr>
      <xdr:spPr>
        <a:xfrm>
          <a:off x="7286625" y="1295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9" name="PoljeZBesedilom 8">
          <a:extLst>
            <a:ext uri="{FF2B5EF4-FFF2-40B4-BE49-F238E27FC236}">
              <a16:creationId xmlns:a16="http://schemas.microsoft.com/office/drawing/2014/main" xmlns="" id="{00000000-0008-0000-0500-000009000000}"/>
            </a:ext>
          </a:extLst>
        </xdr:cNvPr>
        <xdr:cNvSpPr txBox="1"/>
      </xdr:nvSpPr>
      <xdr:spPr>
        <a:xfrm>
          <a:off x="7286625" y="1295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0" name="PoljeZBesedilom 9">
          <a:extLst>
            <a:ext uri="{FF2B5EF4-FFF2-40B4-BE49-F238E27FC236}">
              <a16:creationId xmlns:a16="http://schemas.microsoft.com/office/drawing/2014/main" xmlns="" id="{00000000-0008-0000-0500-00000A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1" name="PoljeZBesedilom 10">
          <a:extLst>
            <a:ext uri="{FF2B5EF4-FFF2-40B4-BE49-F238E27FC236}">
              <a16:creationId xmlns:a16="http://schemas.microsoft.com/office/drawing/2014/main" xmlns="" id="{00000000-0008-0000-0500-00000B000000}"/>
            </a:ext>
          </a:extLst>
        </xdr:cNvPr>
        <xdr:cNvSpPr txBox="1"/>
      </xdr:nvSpPr>
      <xdr:spPr>
        <a:xfrm>
          <a:off x="7286625" y="971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2" name="PoljeZBesedilom 11">
          <a:extLst>
            <a:ext uri="{FF2B5EF4-FFF2-40B4-BE49-F238E27FC236}">
              <a16:creationId xmlns:a16="http://schemas.microsoft.com/office/drawing/2014/main" xmlns="" id="{00000000-0008-0000-0500-00000C000000}"/>
            </a:ext>
          </a:extLst>
        </xdr:cNvPr>
        <xdr:cNvSpPr txBox="1"/>
      </xdr:nvSpPr>
      <xdr:spPr>
        <a:xfrm>
          <a:off x="7286625" y="1295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3" name="PoljeZBesedilom 12">
          <a:extLst>
            <a:ext uri="{FF2B5EF4-FFF2-40B4-BE49-F238E27FC236}">
              <a16:creationId xmlns:a16="http://schemas.microsoft.com/office/drawing/2014/main" xmlns="" id="{00000000-0008-0000-0500-00000D000000}"/>
            </a:ext>
          </a:extLst>
        </xdr:cNvPr>
        <xdr:cNvSpPr txBox="1"/>
      </xdr:nvSpPr>
      <xdr:spPr>
        <a:xfrm>
          <a:off x="7286625" y="1295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ztokp/My%20Documents/PROJEKTI/OBJEKTI/BOLNICA%20SLOVENJ%20GRADEC/ELCOM/09-010-0006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isi za popis"/>
      <sheetName val="popis C moc"/>
      <sheetName val="SB Slovenj Gradec"/>
      <sheetName val="CNS-STORITVE"/>
    </sheetNames>
    <sheetDataSet>
      <sheetData sheetId="0" refreshError="1"/>
      <sheetData sheetId="1"/>
      <sheetData sheetId="2" refreshError="1"/>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J14" sqref="J14"/>
    </sheetView>
  </sheetViews>
  <sheetFormatPr defaultColWidth="8" defaultRowHeight="14.25" x14ac:dyDescent="0.2"/>
  <cols>
    <col min="1" max="1" width="10.7109375" style="87" customWidth="1"/>
    <col min="2" max="2" width="63.28515625" style="122" customWidth="1"/>
    <col min="3" max="3" width="3.5703125" style="123" customWidth="1"/>
    <col min="4" max="4" width="19.140625" style="90" customWidth="1"/>
    <col min="5" max="16384" width="8" style="91"/>
  </cols>
  <sheetData>
    <row r="1" spans="1:4" ht="15" x14ac:dyDescent="0.2">
      <c r="B1" s="88"/>
      <c r="C1" s="89"/>
    </row>
    <row r="2" spans="1:4" s="94" customFormat="1" ht="24" customHeight="1" x14ac:dyDescent="0.25">
      <c r="A2" s="92" t="s">
        <v>94</v>
      </c>
      <c r="B2" s="93"/>
      <c r="C2" s="92"/>
      <c r="D2" s="124" t="s">
        <v>103</v>
      </c>
    </row>
    <row r="3" spans="1:4" s="94" customFormat="1" ht="24" customHeight="1" x14ac:dyDescent="0.25">
      <c r="A3" s="94" t="s">
        <v>104</v>
      </c>
      <c r="B3" s="95"/>
      <c r="D3" s="96"/>
    </row>
    <row r="4" spans="1:4" s="94" customFormat="1" ht="24" customHeight="1" x14ac:dyDescent="0.25">
      <c r="A4" s="94" t="s">
        <v>105</v>
      </c>
      <c r="B4" s="95"/>
      <c r="D4" s="96"/>
    </row>
    <row r="5" spans="1:4" s="94" customFormat="1" ht="24" customHeight="1" x14ac:dyDescent="0.25">
      <c r="A5" s="92" t="s">
        <v>95</v>
      </c>
      <c r="B5" s="93"/>
      <c r="C5" s="92"/>
      <c r="D5" s="97"/>
    </row>
    <row r="6" spans="1:4" s="94" customFormat="1" ht="24" customHeight="1" x14ac:dyDescent="0.25">
      <c r="A6" s="94" t="s">
        <v>106</v>
      </c>
      <c r="B6" s="95"/>
      <c r="D6" s="98"/>
    </row>
    <row r="7" spans="1:4" ht="15.75" thickBot="1" x14ac:dyDescent="0.3">
      <c r="A7" s="99"/>
      <c r="B7" s="100"/>
      <c r="C7" s="101"/>
      <c r="D7" s="102"/>
    </row>
    <row r="8" spans="1:4" s="94" customFormat="1" ht="24" customHeight="1" thickBot="1" x14ac:dyDescent="0.3">
      <c r="A8" s="103" t="s">
        <v>96</v>
      </c>
      <c r="B8" s="104"/>
      <c r="C8" s="103"/>
      <c r="D8" s="105" t="s">
        <v>23</v>
      </c>
    </row>
    <row r="9" spans="1:4" x14ac:dyDescent="0.2">
      <c r="B9" s="106"/>
      <c r="C9" s="107"/>
      <c r="D9" s="108"/>
    </row>
    <row r="10" spans="1:4" ht="24.95" customHeight="1" x14ac:dyDescent="0.2">
      <c r="A10" s="109" t="str">
        <f>'I. OGREVANJE'!A1</f>
        <v>I.</v>
      </c>
      <c r="B10" s="110" t="str">
        <f>'I. OGREVANJE'!B1</f>
        <v>CENTRALNO OGREVANJE</v>
      </c>
      <c r="C10" s="111"/>
      <c r="D10" s="112">
        <f>'I. OGREVANJE'!F1</f>
        <v>0</v>
      </c>
    </row>
    <row r="11" spans="1:4" ht="24.95" customHeight="1" x14ac:dyDescent="0.2">
      <c r="A11" s="109" t="str">
        <f>'II. VODOVOD'!A1</f>
        <v>II.</v>
      </c>
      <c r="B11" s="110" t="str">
        <f>'II. VODOVOD'!B1</f>
        <v>VODOVODNA INŠTALACIJA</v>
      </c>
      <c r="C11" s="111"/>
      <c r="D11" s="112">
        <f>'II. VODOVOD'!F1</f>
        <v>0</v>
      </c>
    </row>
    <row r="12" spans="1:4" ht="24.95" customHeight="1" x14ac:dyDescent="0.2">
      <c r="A12" s="109" t="str">
        <f>'III. PLINSKA INŠTALACIJA'!A1</f>
        <v>III.</v>
      </c>
      <c r="B12" s="110" t="str">
        <f>'III. PLINSKA INŠTALACIJA'!B1</f>
        <v>PLINSKA INŠTALACIJA</v>
      </c>
      <c r="C12" s="111"/>
      <c r="D12" s="112">
        <f>'III. PLINSKA INŠTALACIJA'!F1</f>
        <v>0</v>
      </c>
    </row>
    <row r="13" spans="1:4" ht="24.95" customHeight="1" x14ac:dyDescent="0.2">
      <c r="A13" s="109" t="str">
        <f>'IV. NADZOR IN PID'!A1</f>
        <v>IV.</v>
      </c>
      <c r="B13" s="110" t="str">
        <f>'IV. NADZOR IN PID'!B1</f>
        <v>PROJEKTANTSKI NADZOR IN PROJEKT IZVEDENIH DEL</v>
      </c>
      <c r="C13" s="111"/>
      <c r="D13" s="112">
        <f>'IV. NADZOR IN PID'!F1</f>
        <v>0</v>
      </c>
    </row>
    <row r="14" spans="1:4" ht="15.75" thickBot="1" x14ac:dyDescent="0.25">
      <c r="B14" s="88"/>
      <c r="C14" s="89"/>
    </row>
    <row r="15" spans="1:4" s="94" customFormat="1" ht="24" customHeight="1" thickBot="1" x14ac:dyDescent="0.3">
      <c r="A15" s="113"/>
      <c r="B15" s="103" t="s">
        <v>3</v>
      </c>
      <c r="C15" s="114"/>
      <c r="D15" s="105">
        <f>SUM(D10:D13)</f>
        <v>0</v>
      </c>
    </row>
    <row r="16" spans="1:4" s="119" customFormat="1" ht="23.25" customHeight="1" thickBot="1" x14ac:dyDescent="0.3">
      <c r="A16" s="115"/>
      <c r="B16" s="116" t="s">
        <v>97</v>
      </c>
      <c r="C16" s="117"/>
      <c r="D16" s="118">
        <f>D17-D15</f>
        <v>0</v>
      </c>
    </row>
    <row r="17" spans="1:4" s="94" customFormat="1" ht="24" customHeight="1" thickBot="1" x14ac:dyDescent="0.3">
      <c r="A17" s="113"/>
      <c r="B17" s="103" t="s">
        <v>98</v>
      </c>
      <c r="C17" s="114"/>
      <c r="D17" s="105">
        <f>D15*1.22</f>
        <v>0</v>
      </c>
    </row>
    <row r="19" spans="1:4" ht="15" x14ac:dyDescent="0.2">
      <c r="B19" s="120" t="s">
        <v>99</v>
      </c>
      <c r="C19" s="89"/>
    </row>
    <row r="20" spans="1:4" ht="15" x14ac:dyDescent="0.2">
      <c r="B20" s="88"/>
      <c r="C20" s="89"/>
    </row>
    <row r="21" spans="1:4" ht="58.5" customHeight="1" x14ac:dyDescent="0.2">
      <c r="B21" s="121" t="s">
        <v>100</v>
      </c>
      <c r="C21" s="121"/>
    </row>
    <row r="22" spans="1:4" ht="15" x14ac:dyDescent="0.2">
      <c r="B22" s="88"/>
      <c r="C22" s="89"/>
    </row>
    <row r="23" spans="1:4" ht="60" x14ac:dyDescent="0.2">
      <c r="B23" s="121" t="s">
        <v>101</v>
      </c>
      <c r="C23" s="121"/>
    </row>
    <row r="24" spans="1:4" ht="15" x14ac:dyDescent="0.2">
      <c r="B24" s="88"/>
      <c r="C24" s="89"/>
    </row>
    <row r="25" spans="1:4" ht="75" x14ac:dyDescent="0.2">
      <c r="B25" s="121" t="s">
        <v>102</v>
      </c>
      <c r="C25" s="121"/>
    </row>
  </sheetData>
  <pageMargins left="0.74803149606299213" right="0.74803149606299213" top="0.98425196850393704" bottom="0.59055118110236227" header="0.78740157480314965" footer="0.31496062992125984"/>
  <pageSetup paperSize="9" scale="85" fitToHeight="100" orientation="portrait" horizontalDpi="300" verticalDpi="300" r:id="rId1"/>
  <headerFooter alignWithMargins="0">
    <oddFooter>&amp;L&amp;10&amp;F, &amp;A&amp;R&amp;10&amp;P/&amp;N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54"/>
  <sheetViews>
    <sheetView view="pageBreakPreview" zoomScaleNormal="85" zoomScaleSheetLayoutView="100" workbookViewId="0">
      <pane ySplit="2" topLeftCell="A18" activePane="bottomLeft" state="frozen"/>
      <selection activeCell="B46" sqref="B46"/>
      <selection pane="bottomLeft" activeCell="B46" sqref="B46"/>
    </sheetView>
  </sheetViews>
  <sheetFormatPr defaultColWidth="9" defaultRowHeight="12.75" x14ac:dyDescent="0.2"/>
  <cols>
    <col min="1" max="1" width="9" style="17"/>
    <col min="2" max="2" width="74.28515625" style="16" customWidth="1"/>
    <col min="3" max="3" width="6" style="7" customWidth="1"/>
    <col min="4" max="5" width="13.140625" style="4" customWidth="1"/>
    <col min="6" max="8" width="9" style="4"/>
    <col min="9" max="9" width="11.5703125" style="4" customWidth="1"/>
    <col min="10" max="16384" width="9" style="4"/>
  </cols>
  <sheetData>
    <row r="2" spans="1:5" s="5" customFormat="1" x14ac:dyDescent="0.2">
      <c r="A2" s="17"/>
      <c r="B2" s="15" t="s">
        <v>19</v>
      </c>
      <c r="C2" s="2"/>
      <c r="D2" s="6"/>
      <c r="E2" s="6"/>
    </row>
    <row r="3" spans="1:5" ht="25.5" x14ac:dyDescent="0.2">
      <c r="B3" s="15" t="s">
        <v>4</v>
      </c>
      <c r="C3" s="3"/>
      <c r="D3" s="1"/>
      <c r="E3" s="1"/>
    </row>
    <row r="4" spans="1:5" ht="9" customHeight="1" x14ac:dyDescent="0.2">
      <c r="B4" s="18"/>
      <c r="C4" s="3"/>
      <c r="D4" s="1"/>
      <c r="E4" s="1"/>
    </row>
    <row r="5" spans="1:5" ht="63.75" x14ac:dyDescent="0.2">
      <c r="B5" s="19" t="s">
        <v>5</v>
      </c>
    </row>
    <row r="6" spans="1:5" x14ac:dyDescent="0.2">
      <c r="B6" s="19"/>
    </row>
    <row r="7" spans="1:5" ht="38.25" x14ac:dyDescent="0.2">
      <c r="B7" s="19" t="s">
        <v>6</v>
      </c>
    </row>
    <row r="8" spans="1:5" x14ac:dyDescent="0.2">
      <c r="B8" s="19"/>
    </row>
    <row r="9" spans="1:5" ht="63.75" x14ac:dyDescent="0.2">
      <c r="B9" s="19" t="s">
        <v>7</v>
      </c>
    </row>
    <row r="10" spans="1:5" x14ac:dyDescent="0.2">
      <c r="B10" s="19"/>
    </row>
    <row r="11" spans="1:5" ht="25.5" x14ac:dyDescent="0.2">
      <c r="B11" s="19" t="s">
        <v>8</v>
      </c>
    </row>
    <row r="12" spans="1:5" x14ac:dyDescent="0.2">
      <c r="B12" s="19"/>
    </row>
    <row r="13" spans="1:5" ht="38.25" x14ac:dyDescent="0.2">
      <c r="B13" s="19" t="s">
        <v>9</v>
      </c>
    </row>
    <row r="14" spans="1:5" x14ac:dyDescent="0.2">
      <c r="B14" s="19"/>
    </row>
    <row r="15" spans="1:5" ht="51" x14ac:dyDescent="0.2">
      <c r="B15" s="19" t="s">
        <v>10</v>
      </c>
    </row>
    <row r="16" spans="1:5" x14ac:dyDescent="0.2">
      <c r="B16" s="19"/>
    </row>
    <row r="17" spans="2:2" x14ac:dyDescent="0.2">
      <c r="B17" s="19" t="s">
        <v>11</v>
      </c>
    </row>
    <row r="18" spans="2:2" x14ac:dyDescent="0.2">
      <c r="B18" s="19"/>
    </row>
    <row r="19" spans="2:2" ht="63.75" x14ac:dyDescent="0.2">
      <c r="B19" s="19" t="s">
        <v>26</v>
      </c>
    </row>
    <row r="20" spans="2:2" x14ac:dyDescent="0.2">
      <c r="B20" s="19"/>
    </row>
    <row r="21" spans="2:2" ht="38.25" x14ac:dyDescent="0.2">
      <c r="B21" s="19" t="s">
        <v>12</v>
      </c>
    </row>
    <row r="22" spans="2:2" x14ac:dyDescent="0.2">
      <c r="B22" s="19"/>
    </row>
    <row r="23" spans="2:2" ht="38.25" x14ac:dyDescent="0.2">
      <c r="B23" s="19" t="s">
        <v>13</v>
      </c>
    </row>
    <row r="24" spans="2:2" x14ac:dyDescent="0.2">
      <c r="B24" s="19"/>
    </row>
    <row r="25" spans="2:2" ht="25.5" x14ac:dyDescent="0.2">
      <c r="B25" s="19" t="s">
        <v>14</v>
      </c>
    </row>
    <row r="26" spans="2:2" x14ac:dyDescent="0.2">
      <c r="B26" s="19"/>
    </row>
    <row r="27" spans="2:2" ht="16.5" customHeight="1" x14ac:dyDescent="0.2">
      <c r="B27" s="19" t="s">
        <v>15</v>
      </c>
    </row>
    <row r="28" spans="2:2" x14ac:dyDescent="0.2">
      <c r="B28" s="19"/>
    </row>
    <row r="29" spans="2:2" x14ac:dyDescent="0.2">
      <c r="B29" s="19" t="s">
        <v>27</v>
      </c>
    </row>
    <row r="30" spans="2:2" x14ac:dyDescent="0.2">
      <c r="B30" s="19"/>
    </row>
    <row r="31" spans="2:2" ht="25.5" x14ac:dyDescent="0.2">
      <c r="B31" s="19" t="s">
        <v>16</v>
      </c>
    </row>
    <row r="32" spans="2:2" x14ac:dyDescent="0.2">
      <c r="B32" s="19"/>
    </row>
    <row r="33" spans="1:5" x14ac:dyDescent="0.2">
      <c r="B33" s="19" t="s">
        <v>17</v>
      </c>
    </row>
    <row r="34" spans="1:5" x14ac:dyDescent="0.2">
      <c r="B34" s="19"/>
    </row>
    <row r="35" spans="1:5" ht="38.25" x14ac:dyDescent="0.2">
      <c r="B35" s="19" t="s">
        <v>18</v>
      </c>
    </row>
    <row r="36" spans="1:5" x14ac:dyDescent="0.2">
      <c r="B36" s="19"/>
    </row>
    <row r="37" spans="1:5" ht="38.25" x14ac:dyDescent="0.2">
      <c r="A37" s="19"/>
      <c r="B37" s="66" t="s">
        <v>44</v>
      </c>
      <c r="C37" s="19"/>
      <c r="D37" s="19"/>
      <c r="E37" s="19"/>
    </row>
    <row r="38" spans="1:5" ht="15" x14ac:dyDescent="0.2">
      <c r="B38" s="65"/>
    </row>
    <row r="39" spans="1:5" x14ac:dyDescent="0.2">
      <c r="B39" s="21"/>
    </row>
    <row r="40" spans="1:5" x14ac:dyDescent="0.2">
      <c r="B40" s="20"/>
    </row>
    <row r="41" spans="1:5" x14ac:dyDescent="0.2">
      <c r="B41" s="21"/>
    </row>
    <row r="42" spans="1:5" x14ac:dyDescent="0.2">
      <c r="B42" s="20"/>
    </row>
    <row r="43" spans="1:5" x14ac:dyDescent="0.2">
      <c r="B43" s="21"/>
    </row>
    <row r="44" spans="1:5" x14ac:dyDescent="0.2">
      <c r="B44" s="20"/>
    </row>
    <row r="45" spans="1:5" x14ac:dyDescent="0.2">
      <c r="B45" s="21"/>
    </row>
    <row r="46" spans="1:5" x14ac:dyDescent="0.2">
      <c r="B46" s="20"/>
    </row>
    <row r="47" spans="1:5" x14ac:dyDescent="0.2">
      <c r="B47" s="21"/>
    </row>
    <row r="48" spans="1:5" x14ac:dyDescent="0.2">
      <c r="B48" s="20"/>
    </row>
    <row r="49" spans="2:2" x14ac:dyDescent="0.2">
      <c r="B49" s="21"/>
    </row>
    <row r="50" spans="2:2" x14ac:dyDescent="0.2">
      <c r="B50" s="20"/>
    </row>
    <row r="51" spans="2:2" x14ac:dyDescent="0.2">
      <c r="B51" s="21"/>
    </row>
    <row r="52" spans="2:2" x14ac:dyDescent="0.2">
      <c r="B52" s="20"/>
    </row>
    <row r="53" spans="2:2" x14ac:dyDescent="0.2">
      <c r="B53" s="21"/>
    </row>
    <row r="54" spans="2:2" x14ac:dyDescent="0.2">
      <c r="B54" s="21"/>
    </row>
  </sheetData>
  <phoneticPr fontId="43" type="noConversion"/>
  <pageMargins left="0.74803149606299213" right="0.35433070866141736" top="0.78740157480314965" bottom="0.59055118110236227" header="0" footer="0"/>
  <pageSetup paperSize="9" scale="80" orientation="portrait" verticalDpi="4294967295"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135"/>
  <sheetViews>
    <sheetView tabSelected="1" view="pageBreakPreview" zoomScaleNormal="85" zoomScaleSheetLayoutView="100" workbookViewId="0">
      <pane ySplit="3" topLeftCell="A70" activePane="bottomLeft" state="frozen"/>
      <selection activeCell="B46" sqref="B46"/>
      <selection pane="bottomLeft" activeCell="F2" sqref="F2"/>
    </sheetView>
  </sheetViews>
  <sheetFormatPr defaultColWidth="9" defaultRowHeight="12.75" x14ac:dyDescent="0.2"/>
  <cols>
    <col min="1" max="1" width="6.7109375" style="57" customWidth="1"/>
    <col min="2" max="2" width="60.7109375" style="69" customWidth="1"/>
    <col min="3" max="4" width="7.7109375" style="59" customWidth="1"/>
    <col min="5" max="5" width="10.7109375" style="60" customWidth="1"/>
    <col min="6" max="6" width="15.7109375" style="60" customWidth="1"/>
    <col min="7" max="231" width="9" style="55"/>
    <col min="232" max="232" width="48" style="55" customWidth="1"/>
    <col min="233" max="233" width="9" style="55"/>
    <col min="234" max="234" width="6" style="55" bestFit="1" customWidth="1"/>
    <col min="235" max="236" width="13.140625" style="55" customWidth="1"/>
    <col min="237" max="487" width="9" style="55"/>
    <col min="488" max="488" width="48" style="55" customWidth="1"/>
    <col min="489" max="489" width="9" style="55"/>
    <col min="490" max="490" width="6" style="55" bestFit="1" customWidth="1"/>
    <col min="491" max="492" width="13.140625" style="55" customWidth="1"/>
    <col min="493" max="743" width="9" style="55"/>
    <col min="744" max="744" width="48" style="55" customWidth="1"/>
    <col min="745" max="745" width="9" style="55"/>
    <col min="746" max="746" width="6" style="55" bestFit="1" customWidth="1"/>
    <col min="747" max="748" width="13.140625" style="55" customWidth="1"/>
    <col min="749" max="999" width="9" style="55"/>
    <col min="1000" max="1000" width="48" style="55" customWidth="1"/>
    <col min="1001" max="1001" width="9" style="55"/>
    <col min="1002" max="1002" width="6" style="55" bestFit="1" customWidth="1"/>
    <col min="1003" max="1004" width="13.140625" style="55" customWidth="1"/>
    <col min="1005" max="1255" width="9" style="55"/>
    <col min="1256" max="1256" width="48" style="55" customWidth="1"/>
    <col min="1257" max="1257" width="9" style="55"/>
    <col min="1258" max="1258" width="6" style="55" bestFit="1" customWidth="1"/>
    <col min="1259" max="1260" width="13.140625" style="55" customWidth="1"/>
    <col min="1261" max="1511" width="9" style="55"/>
    <col min="1512" max="1512" width="48" style="55" customWidth="1"/>
    <col min="1513" max="1513" width="9" style="55"/>
    <col min="1514" max="1514" width="6" style="55" bestFit="1" customWidth="1"/>
    <col min="1515" max="1516" width="13.140625" style="55" customWidth="1"/>
    <col min="1517" max="1767" width="9" style="55"/>
    <col min="1768" max="1768" width="48" style="55" customWidth="1"/>
    <col min="1769" max="1769" width="9" style="55"/>
    <col min="1770" max="1770" width="6" style="55" bestFit="1" customWidth="1"/>
    <col min="1771" max="1772" width="13.140625" style="55" customWidth="1"/>
    <col min="1773" max="2023" width="9" style="55"/>
    <col min="2024" max="2024" width="48" style="55" customWidth="1"/>
    <col min="2025" max="2025" width="9" style="55"/>
    <col min="2026" max="2026" width="6" style="55" bestFit="1" customWidth="1"/>
    <col min="2027" max="2028" width="13.140625" style="55" customWidth="1"/>
    <col min="2029" max="2279" width="9" style="55"/>
    <col min="2280" max="2280" width="48" style="55" customWidth="1"/>
    <col min="2281" max="2281" width="9" style="55"/>
    <col min="2282" max="2282" width="6" style="55" bestFit="1" customWidth="1"/>
    <col min="2283" max="2284" width="13.140625" style="55" customWidth="1"/>
    <col min="2285" max="2535" width="9" style="55"/>
    <col min="2536" max="2536" width="48" style="55" customWidth="1"/>
    <col min="2537" max="2537" width="9" style="55"/>
    <col min="2538" max="2538" width="6" style="55" bestFit="1" customWidth="1"/>
    <col min="2539" max="2540" width="13.140625" style="55" customWidth="1"/>
    <col min="2541" max="2791" width="9" style="55"/>
    <col min="2792" max="2792" width="48" style="55" customWidth="1"/>
    <col min="2793" max="2793" width="9" style="55"/>
    <col min="2794" max="2794" width="6" style="55" bestFit="1" customWidth="1"/>
    <col min="2795" max="2796" width="13.140625" style="55" customWidth="1"/>
    <col min="2797" max="3047" width="9" style="55"/>
    <col min="3048" max="3048" width="48" style="55" customWidth="1"/>
    <col min="3049" max="3049" width="9" style="55"/>
    <col min="3050" max="3050" width="6" style="55" bestFit="1" customWidth="1"/>
    <col min="3051" max="3052" width="13.140625" style="55" customWidth="1"/>
    <col min="3053" max="3303" width="9" style="55"/>
    <col min="3304" max="3304" width="48" style="55" customWidth="1"/>
    <col min="3305" max="3305" width="9" style="55"/>
    <col min="3306" max="3306" width="6" style="55" bestFit="1" customWidth="1"/>
    <col min="3307" max="3308" width="13.140625" style="55" customWidth="1"/>
    <col min="3309" max="3559" width="9" style="55"/>
    <col min="3560" max="3560" width="48" style="55" customWidth="1"/>
    <col min="3561" max="3561" width="9" style="55"/>
    <col min="3562" max="3562" width="6" style="55" bestFit="1" customWidth="1"/>
    <col min="3563" max="3564" width="13.140625" style="55" customWidth="1"/>
    <col min="3565" max="3815" width="9" style="55"/>
    <col min="3816" max="3816" width="48" style="55" customWidth="1"/>
    <col min="3817" max="3817" width="9" style="55"/>
    <col min="3818" max="3818" width="6" style="55" bestFit="1" customWidth="1"/>
    <col min="3819" max="3820" width="13.140625" style="55" customWidth="1"/>
    <col min="3821" max="4071" width="9" style="55"/>
    <col min="4072" max="4072" width="48" style="55" customWidth="1"/>
    <col min="4073" max="4073" width="9" style="55"/>
    <col min="4074" max="4074" width="6" style="55" bestFit="1" customWidth="1"/>
    <col min="4075" max="4076" width="13.140625" style="55" customWidth="1"/>
    <col min="4077" max="4327" width="9" style="55"/>
    <col min="4328" max="4328" width="48" style="55" customWidth="1"/>
    <col min="4329" max="4329" width="9" style="55"/>
    <col min="4330" max="4330" width="6" style="55" bestFit="1" customWidth="1"/>
    <col min="4331" max="4332" width="13.140625" style="55" customWidth="1"/>
    <col min="4333" max="4583" width="9" style="55"/>
    <col min="4584" max="4584" width="48" style="55" customWidth="1"/>
    <col min="4585" max="4585" width="9" style="55"/>
    <col min="4586" max="4586" width="6" style="55" bestFit="1" customWidth="1"/>
    <col min="4587" max="4588" width="13.140625" style="55" customWidth="1"/>
    <col min="4589" max="4839" width="9" style="55"/>
    <col min="4840" max="4840" width="48" style="55" customWidth="1"/>
    <col min="4841" max="4841" width="9" style="55"/>
    <col min="4842" max="4842" width="6" style="55" bestFit="1" customWidth="1"/>
    <col min="4843" max="4844" width="13.140625" style="55" customWidth="1"/>
    <col min="4845" max="5095" width="9" style="55"/>
    <col min="5096" max="5096" width="48" style="55" customWidth="1"/>
    <col min="5097" max="5097" width="9" style="55"/>
    <col min="5098" max="5098" width="6" style="55" bestFit="1" customWidth="1"/>
    <col min="5099" max="5100" width="13.140625" style="55" customWidth="1"/>
    <col min="5101" max="5351" width="9" style="55"/>
    <col min="5352" max="5352" width="48" style="55" customWidth="1"/>
    <col min="5353" max="5353" width="9" style="55"/>
    <col min="5354" max="5354" width="6" style="55" bestFit="1" customWidth="1"/>
    <col min="5355" max="5356" width="13.140625" style="55" customWidth="1"/>
    <col min="5357" max="5607" width="9" style="55"/>
    <col min="5608" max="5608" width="48" style="55" customWidth="1"/>
    <col min="5609" max="5609" width="9" style="55"/>
    <col min="5610" max="5610" width="6" style="55" bestFit="1" customWidth="1"/>
    <col min="5611" max="5612" width="13.140625" style="55" customWidth="1"/>
    <col min="5613" max="5863" width="9" style="55"/>
    <col min="5864" max="5864" width="48" style="55" customWidth="1"/>
    <col min="5865" max="5865" width="9" style="55"/>
    <col min="5866" max="5866" width="6" style="55" bestFit="1" customWidth="1"/>
    <col min="5867" max="5868" width="13.140625" style="55" customWidth="1"/>
    <col min="5869" max="6119" width="9" style="55"/>
    <col min="6120" max="6120" width="48" style="55" customWidth="1"/>
    <col min="6121" max="6121" width="9" style="55"/>
    <col min="6122" max="6122" width="6" style="55" bestFit="1" customWidth="1"/>
    <col min="6123" max="6124" width="13.140625" style="55" customWidth="1"/>
    <col min="6125" max="6375" width="9" style="55"/>
    <col min="6376" max="6376" width="48" style="55" customWidth="1"/>
    <col min="6377" max="6377" width="9" style="55"/>
    <col min="6378" max="6378" width="6" style="55" bestFit="1" customWidth="1"/>
    <col min="6379" max="6380" width="13.140625" style="55" customWidth="1"/>
    <col min="6381" max="6631" width="9" style="55"/>
    <col min="6632" max="6632" width="48" style="55" customWidth="1"/>
    <col min="6633" max="6633" width="9" style="55"/>
    <col min="6634" max="6634" width="6" style="55" bestFit="1" customWidth="1"/>
    <col min="6635" max="6636" width="13.140625" style="55" customWidth="1"/>
    <col min="6637" max="6887" width="9" style="55"/>
    <col min="6888" max="6888" width="48" style="55" customWidth="1"/>
    <col min="6889" max="6889" width="9" style="55"/>
    <col min="6890" max="6890" width="6" style="55" bestFit="1" customWidth="1"/>
    <col min="6891" max="6892" width="13.140625" style="55" customWidth="1"/>
    <col min="6893" max="7143" width="9" style="55"/>
    <col min="7144" max="7144" width="48" style="55" customWidth="1"/>
    <col min="7145" max="7145" width="9" style="55"/>
    <col min="7146" max="7146" width="6" style="55" bestFit="1" customWidth="1"/>
    <col min="7147" max="7148" width="13.140625" style="55" customWidth="1"/>
    <col min="7149" max="7399" width="9" style="55"/>
    <col min="7400" max="7400" width="48" style="55" customWidth="1"/>
    <col min="7401" max="7401" width="9" style="55"/>
    <col min="7402" max="7402" width="6" style="55" bestFit="1" customWidth="1"/>
    <col min="7403" max="7404" width="13.140625" style="55" customWidth="1"/>
    <col min="7405" max="7655" width="9" style="55"/>
    <col min="7656" max="7656" width="48" style="55" customWidth="1"/>
    <col min="7657" max="7657" width="9" style="55"/>
    <col min="7658" max="7658" width="6" style="55" bestFit="1" customWidth="1"/>
    <col min="7659" max="7660" width="13.140625" style="55" customWidth="1"/>
    <col min="7661" max="7911" width="9" style="55"/>
    <col min="7912" max="7912" width="48" style="55" customWidth="1"/>
    <col min="7913" max="7913" width="9" style="55"/>
    <col min="7914" max="7914" width="6" style="55" bestFit="1" customWidth="1"/>
    <col min="7915" max="7916" width="13.140625" style="55" customWidth="1"/>
    <col min="7917" max="8167" width="9" style="55"/>
    <col min="8168" max="8168" width="48" style="55" customWidth="1"/>
    <col min="8169" max="8169" width="9" style="55"/>
    <col min="8170" max="8170" width="6" style="55" bestFit="1" customWidth="1"/>
    <col min="8171" max="8172" width="13.140625" style="55" customWidth="1"/>
    <col min="8173" max="8423" width="9" style="55"/>
    <col min="8424" max="8424" width="48" style="55" customWidth="1"/>
    <col min="8425" max="8425" width="9" style="55"/>
    <col min="8426" max="8426" width="6" style="55" bestFit="1" customWidth="1"/>
    <col min="8427" max="8428" width="13.140625" style="55" customWidth="1"/>
    <col min="8429" max="8679" width="9" style="55"/>
    <col min="8680" max="8680" width="48" style="55" customWidth="1"/>
    <col min="8681" max="8681" width="9" style="55"/>
    <col min="8682" max="8682" width="6" style="55" bestFit="1" customWidth="1"/>
    <col min="8683" max="8684" width="13.140625" style="55" customWidth="1"/>
    <col min="8685" max="8935" width="9" style="55"/>
    <col min="8936" max="8936" width="48" style="55" customWidth="1"/>
    <col min="8937" max="8937" width="9" style="55"/>
    <col min="8938" max="8938" width="6" style="55" bestFit="1" customWidth="1"/>
    <col min="8939" max="8940" width="13.140625" style="55" customWidth="1"/>
    <col min="8941" max="9191" width="9" style="55"/>
    <col min="9192" max="9192" width="48" style="55" customWidth="1"/>
    <col min="9193" max="9193" width="9" style="55"/>
    <col min="9194" max="9194" width="6" style="55" bestFit="1" customWidth="1"/>
    <col min="9195" max="9196" width="13.140625" style="55" customWidth="1"/>
    <col min="9197" max="9447" width="9" style="55"/>
    <col min="9448" max="9448" width="48" style="55" customWidth="1"/>
    <col min="9449" max="9449" width="9" style="55"/>
    <col min="9450" max="9450" width="6" style="55" bestFit="1" customWidth="1"/>
    <col min="9451" max="9452" width="13.140625" style="55" customWidth="1"/>
    <col min="9453" max="9703" width="9" style="55"/>
    <col min="9704" max="9704" width="48" style="55" customWidth="1"/>
    <col min="9705" max="9705" width="9" style="55"/>
    <col min="9706" max="9706" width="6" style="55" bestFit="1" customWidth="1"/>
    <col min="9707" max="9708" width="13.140625" style="55" customWidth="1"/>
    <col min="9709" max="9959" width="9" style="55"/>
    <col min="9960" max="9960" width="48" style="55" customWidth="1"/>
    <col min="9961" max="9961" width="9" style="55"/>
    <col min="9962" max="9962" width="6" style="55" bestFit="1" customWidth="1"/>
    <col min="9963" max="9964" width="13.140625" style="55" customWidth="1"/>
    <col min="9965" max="10215" width="9" style="55"/>
    <col min="10216" max="10216" width="48" style="55" customWidth="1"/>
    <col min="10217" max="10217" width="9" style="55"/>
    <col min="10218" max="10218" width="6" style="55" bestFit="1" customWidth="1"/>
    <col min="10219" max="10220" width="13.140625" style="55" customWidth="1"/>
    <col min="10221" max="10471" width="9" style="55"/>
    <col min="10472" max="10472" width="48" style="55" customWidth="1"/>
    <col min="10473" max="10473" width="9" style="55"/>
    <col min="10474" max="10474" width="6" style="55" bestFit="1" customWidth="1"/>
    <col min="10475" max="10476" width="13.140625" style="55" customWidth="1"/>
    <col min="10477" max="10727" width="9" style="55"/>
    <col min="10728" max="10728" width="48" style="55" customWidth="1"/>
    <col min="10729" max="10729" width="9" style="55"/>
    <col min="10730" max="10730" width="6" style="55" bestFit="1" customWidth="1"/>
    <col min="10731" max="10732" width="13.140625" style="55" customWidth="1"/>
    <col min="10733" max="10983" width="9" style="55"/>
    <col min="10984" max="10984" width="48" style="55" customWidth="1"/>
    <col min="10985" max="10985" width="9" style="55"/>
    <col min="10986" max="10986" width="6" style="55" bestFit="1" customWidth="1"/>
    <col min="10987" max="10988" width="13.140625" style="55" customWidth="1"/>
    <col min="10989" max="11239" width="9" style="55"/>
    <col min="11240" max="11240" width="48" style="55" customWidth="1"/>
    <col min="11241" max="11241" width="9" style="55"/>
    <col min="11242" max="11242" width="6" style="55" bestFit="1" customWidth="1"/>
    <col min="11243" max="11244" width="13.140625" style="55" customWidth="1"/>
    <col min="11245" max="11495" width="9" style="55"/>
    <col min="11496" max="11496" width="48" style="55" customWidth="1"/>
    <col min="11497" max="11497" width="9" style="55"/>
    <col min="11498" max="11498" width="6" style="55" bestFit="1" customWidth="1"/>
    <col min="11499" max="11500" width="13.140625" style="55" customWidth="1"/>
    <col min="11501" max="11751" width="9" style="55"/>
    <col min="11752" max="11752" width="48" style="55" customWidth="1"/>
    <col min="11753" max="11753" width="9" style="55"/>
    <col min="11754" max="11754" width="6" style="55" bestFit="1" customWidth="1"/>
    <col min="11755" max="11756" width="13.140625" style="55" customWidth="1"/>
    <col min="11757" max="12007" width="9" style="55"/>
    <col min="12008" max="12008" width="48" style="55" customWidth="1"/>
    <col min="12009" max="12009" width="9" style="55"/>
    <col min="12010" max="12010" width="6" style="55" bestFit="1" customWidth="1"/>
    <col min="12011" max="12012" width="13.140625" style="55" customWidth="1"/>
    <col min="12013" max="12263" width="9" style="55"/>
    <col min="12264" max="12264" width="48" style="55" customWidth="1"/>
    <col min="12265" max="12265" width="9" style="55"/>
    <col min="12266" max="12266" width="6" style="55" bestFit="1" customWidth="1"/>
    <col min="12267" max="12268" width="13.140625" style="55" customWidth="1"/>
    <col min="12269" max="12519" width="9" style="55"/>
    <col min="12520" max="12520" width="48" style="55" customWidth="1"/>
    <col min="12521" max="12521" width="9" style="55"/>
    <col min="12522" max="12522" width="6" style="55" bestFit="1" customWidth="1"/>
    <col min="12523" max="12524" width="13.140625" style="55" customWidth="1"/>
    <col min="12525" max="12775" width="9" style="55"/>
    <col min="12776" max="12776" width="48" style="55" customWidth="1"/>
    <col min="12777" max="12777" width="9" style="55"/>
    <col min="12778" max="12778" width="6" style="55" bestFit="1" customWidth="1"/>
    <col min="12779" max="12780" width="13.140625" style="55" customWidth="1"/>
    <col min="12781" max="13031" width="9" style="55"/>
    <col min="13032" max="13032" width="48" style="55" customWidth="1"/>
    <col min="13033" max="13033" width="9" style="55"/>
    <col min="13034" max="13034" width="6" style="55" bestFit="1" customWidth="1"/>
    <col min="13035" max="13036" width="13.140625" style="55" customWidth="1"/>
    <col min="13037" max="13287" width="9" style="55"/>
    <col min="13288" max="13288" width="48" style="55" customWidth="1"/>
    <col min="13289" max="13289" width="9" style="55"/>
    <col min="13290" max="13290" width="6" style="55" bestFit="1" customWidth="1"/>
    <col min="13291" max="13292" width="13.140625" style="55" customWidth="1"/>
    <col min="13293" max="13543" width="9" style="55"/>
    <col min="13544" max="13544" width="48" style="55" customWidth="1"/>
    <col min="13545" max="13545" width="9" style="55"/>
    <col min="13546" max="13546" width="6" style="55" bestFit="1" customWidth="1"/>
    <col min="13547" max="13548" width="13.140625" style="55" customWidth="1"/>
    <col min="13549" max="13799" width="9" style="55"/>
    <col min="13800" max="13800" width="48" style="55" customWidth="1"/>
    <col min="13801" max="13801" width="9" style="55"/>
    <col min="13802" max="13802" width="6" style="55" bestFit="1" customWidth="1"/>
    <col min="13803" max="13804" width="13.140625" style="55" customWidth="1"/>
    <col min="13805" max="14055" width="9" style="55"/>
    <col min="14056" max="14056" width="48" style="55" customWidth="1"/>
    <col min="14057" max="14057" width="9" style="55"/>
    <col min="14058" max="14058" width="6" style="55" bestFit="1" customWidth="1"/>
    <col min="14059" max="14060" width="13.140625" style="55" customWidth="1"/>
    <col min="14061" max="14311" width="9" style="55"/>
    <col min="14312" max="14312" width="48" style="55" customWidth="1"/>
    <col min="14313" max="14313" width="9" style="55"/>
    <col min="14314" max="14314" width="6" style="55" bestFit="1" customWidth="1"/>
    <col min="14315" max="14316" width="13.140625" style="55" customWidth="1"/>
    <col min="14317" max="14567" width="9" style="55"/>
    <col min="14568" max="14568" width="48" style="55" customWidth="1"/>
    <col min="14569" max="14569" width="9" style="55"/>
    <col min="14570" max="14570" width="6" style="55" bestFit="1" customWidth="1"/>
    <col min="14571" max="14572" width="13.140625" style="55" customWidth="1"/>
    <col min="14573" max="14823" width="9" style="55"/>
    <col min="14824" max="14824" width="48" style="55" customWidth="1"/>
    <col min="14825" max="14825" width="9" style="55"/>
    <col min="14826" max="14826" width="6" style="55" bestFit="1" customWidth="1"/>
    <col min="14827" max="14828" width="13.140625" style="55" customWidth="1"/>
    <col min="14829" max="15079" width="9" style="55"/>
    <col min="15080" max="15080" width="48" style="55" customWidth="1"/>
    <col min="15081" max="15081" width="9" style="55"/>
    <col min="15082" max="15082" width="6" style="55" bestFit="1" customWidth="1"/>
    <col min="15083" max="15084" width="13.140625" style="55" customWidth="1"/>
    <col min="15085" max="15335" width="9" style="55"/>
    <col min="15336" max="15336" width="48" style="55" customWidth="1"/>
    <col min="15337" max="15337" width="9" style="55"/>
    <col min="15338" max="15338" width="6" style="55" bestFit="1" customWidth="1"/>
    <col min="15339" max="15340" width="13.140625" style="55" customWidth="1"/>
    <col min="15341" max="15591" width="9" style="55"/>
    <col min="15592" max="15592" width="48" style="55" customWidth="1"/>
    <col min="15593" max="15593" width="9" style="55"/>
    <col min="15594" max="15594" width="6" style="55" bestFit="1" customWidth="1"/>
    <col min="15595" max="15596" width="13.140625" style="55" customWidth="1"/>
    <col min="15597" max="15847" width="9" style="55"/>
    <col min="15848" max="15848" width="48" style="55" customWidth="1"/>
    <col min="15849" max="15849" width="9" style="55"/>
    <col min="15850" max="15850" width="6" style="55" bestFit="1" customWidth="1"/>
    <col min="15851" max="15852" width="13.140625" style="55" customWidth="1"/>
    <col min="15853" max="16103" width="9" style="55"/>
    <col min="16104" max="16104" width="48" style="55" customWidth="1"/>
    <col min="16105" max="16105" width="9" style="55"/>
    <col min="16106" max="16106" width="6" style="55" bestFit="1" customWidth="1"/>
    <col min="16107" max="16108" width="13.140625" style="55" customWidth="1"/>
    <col min="16109" max="16384" width="9" style="55"/>
  </cols>
  <sheetData>
    <row r="1" spans="1:229" s="31" customFormat="1" x14ac:dyDescent="0.2">
      <c r="A1" s="26" t="s">
        <v>38</v>
      </c>
      <c r="B1" s="27" t="s">
        <v>70</v>
      </c>
      <c r="C1" s="28"/>
      <c r="D1" s="28"/>
      <c r="E1" s="29" t="s">
        <v>3</v>
      </c>
      <c r="F1" s="30">
        <f>SUBTOTAL(9,F7:F134)</f>
        <v>0</v>
      </c>
    </row>
    <row r="2" spans="1:229" s="36" customFormat="1" x14ac:dyDescent="0.2">
      <c r="A2" s="32"/>
      <c r="B2" s="67"/>
      <c r="C2" s="34"/>
      <c r="D2" s="34"/>
      <c r="E2" s="35"/>
      <c r="F2" s="35"/>
    </row>
    <row r="3" spans="1:229" s="31" customFormat="1" x14ac:dyDescent="0.2">
      <c r="A3" s="26"/>
      <c r="B3" s="27" t="s">
        <v>20</v>
      </c>
      <c r="C3" s="28" t="s">
        <v>21</v>
      </c>
      <c r="D3" s="28" t="s">
        <v>24</v>
      </c>
      <c r="E3" s="37" t="s">
        <v>22</v>
      </c>
      <c r="F3" s="30" t="s">
        <v>23</v>
      </c>
    </row>
    <row r="4" spans="1:229" s="31" customFormat="1" x14ac:dyDescent="0.2">
      <c r="A4" s="26"/>
      <c r="B4" s="27"/>
      <c r="C4" s="28"/>
      <c r="D4" s="28"/>
      <c r="E4" s="37"/>
      <c r="F4" s="30"/>
    </row>
    <row r="5" spans="1:229" s="38" customFormat="1" x14ac:dyDescent="0.2">
      <c r="A5" s="32"/>
      <c r="B5" s="27" t="s">
        <v>69</v>
      </c>
      <c r="C5" s="34"/>
      <c r="D5" s="34"/>
      <c r="E5" s="35"/>
      <c r="F5" s="35"/>
    </row>
    <row r="6" spans="1:229" s="45" customFormat="1" x14ac:dyDescent="0.2">
      <c r="A6" s="39"/>
      <c r="B6" s="68"/>
      <c r="C6" s="40"/>
      <c r="D6" s="41"/>
      <c r="E6" s="42"/>
      <c r="F6" s="43"/>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row>
    <row r="7" spans="1:229" ht="51" x14ac:dyDescent="0.2">
      <c r="A7" s="46">
        <v>1</v>
      </c>
      <c r="B7" s="84" t="s">
        <v>117</v>
      </c>
      <c r="C7" s="14" t="s">
        <v>30</v>
      </c>
      <c r="D7" s="71">
        <v>1300</v>
      </c>
      <c r="E7" s="47"/>
      <c r="F7" s="13">
        <f>D7*E7</f>
        <v>0</v>
      </c>
    </row>
    <row r="8" spans="1:229" x14ac:dyDescent="0.2">
      <c r="B8" s="70"/>
      <c r="C8" s="14"/>
      <c r="D8" s="14"/>
    </row>
    <row r="9" spans="1:229" ht="38.25" x14ac:dyDescent="0.2">
      <c r="A9" s="46">
        <f>MAX($A$5:A8)+1</f>
        <v>2</v>
      </c>
      <c r="B9" s="70" t="s">
        <v>155</v>
      </c>
      <c r="C9" s="14" t="s">
        <v>25</v>
      </c>
      <c r="D9" s="14">
        <v>10</v>
      </c>
      <c r="E9" s="47"/>
      <c r="F9" s="13">
        <f>D9*E9</f>
        <v>0</v>
      </c>
    </row>
    <row r="10" spans="1:229" s="9" customFormat="1" x14ac:dyDescent="0.2">
      <c r="A10" s="46"/>
      <c r="B10" s="137"/>
      <c r="C10" s="138"/>
      <c r="D10" s="138"/>
      <c r="E10" s="42"/>
      <c r="F10" s="43"/>
    </row>
    <row r="11" spans="1:229" s="9" customFormat="1" x14ac:dyDescent="0.2">
      <c r="A11" s="46">
        <f>MAX($A$5:A10)+1</f>
        <v>3</v>
      </c>
      <c r="B11" s="139" t="s">
        <v>107</v>
      </c>
      <c r="C11" s="138"/>
      <c r="D11" s="138"/>
      <c r="E11" s="42"/>
      <c r="F11" s="43"/>
    </row>
    <row r="12" spans="1:229" s="9" customFormat="1" ht="76.5" x14ac:dyDescent="0.2">
      <c r="A12" s="8"/>
      <c r="B12" s="139" t="s">
        <v>108</v>
      </c>
      <c r="C12" s="140"/>
      <c r="D12" s="140"/>
      <c r="E12" s="11"/>
      <c r="F12" s="11"/>
    </row>
    <row r="13" spans="1:229" s="9" customFormat="1" ht="63.75" x14ac:dyDescent="0.2">
      <c r="A13" s="8"/>
      <c r="B13" s="139" t="s">
        <v>109</v>
      </c>
      <c r="C13" s="140"/>
      <c r="D13" s="140"/>
      <c r="E13" s="11"/>
      <c r="F13" s="11"/>
    </row>
    <row r="14" spans="1:229" s="9" customFormat="1" ht="51" x14ac:dyDescent="0.2">
      <c r="A14" s="8"/>
      <c r="B14" s="139" t="s">
        <v>110</v>
      </c>
      <c r="C14" s="140"/>
      <c r="D14" s="140"/>
      <c r="E14" s="11"/>
      <c r="F14" s="11"/>
    </row>
    <row r="15" spans="1:229" s="9" customFormat="1" x14ac:dyDescent="0.2">
      <c r="A15" s="8"/>
      <c r="B15" s="139" t="s">
        <v>111</v>
      </c>
      <c r="C15" s="140"/>
      <c r="D15" s="140"/>
      <c r="E15" s="11"/>
      <c r="F15" s="11"/>
    </row>
    <row r="16" spans="1:229" s="9" customFormat="1" x14ac:dyDescent="0.2">
      <c r="A16" s="8"/>
      <c r="B16" s="139" t="s">
        <v>112</v>
      </c>
      <c r="C16" s="140"/>
      <c r="D16" s="140"/>
      <c r="E16" s="11"/>
      <c r="F16" s="11"/>
    </row>
    <row r="17" spans="1:6" s="9" customFormat="1" x14ac:dyDescent="0.2">
      <c r="A17" s="8"/>
      <c r="B17" s="139" t="s">
        <v>113</v>
      </c>
      <c r="C17" s="140" t="s">
        <v>0</v>
      </c>
      <c r="D17" s="140">
        <v>3</v>
      </c>
      <c r="E17" s="47"/>
      <c r="F17" s="13">
        <f>D17*E17</f>
        <v>0</v>
      </c>
    </row>
    <row r="18" spans="1:6" s="9" customFormat="1" x14ac:dyDescent="0.2">
      <c r="A18" s="8"/>
      <c r="B18" s="139" t="s">
        <v>114</v>
      </c>
      <c r="C18" s="140"/>
      <c r="D18" s="140"/>
      <c r="E18" s="11"/>
      <c r="F18" s="11"/>
    </row>
    <row r="19" spans="1:6" s="9" customFormat="1" x14ac:dyDescent="0.2">
      <c r="A19" s="8"/>
      <c r="B19" s="139" t="s">
        <v>28</v>
      </c>
      <c r="C19" s="140"/>
      <c r="D19" s="140"/>
      <c r="E19" s="11"/>
      <c r="F19" s="11"/>
    </row>
    <row r="20" spans="1:6" s="146" customFormat="1" x14ac:dyDescent="0.2">
      <c r="A20" s="141"/>
      <c r="B20" s="139"/>
      <c r="C20" s="142"/>
      <c r="D20" s="143"/>
      <c r="E20" s="144"/>
      <c r="F20" s="145"/>
    </row>
    <row r="21" spans="1:6" s="146" customFormat="1" ht="89.25" x14ac:dyDescent="0.2">
      <c r="A21" s="147">
        <f>MAX($A$5:A20)+1</f>
        <v>4</v>
      </c>
      <c r="B21" s="139" t="s">
        <v>116</v>
      </c>
      <c r="C21" s="148" t="s">
        <v>0</v>
      </c>
      <c r="D21" s="149">
        <v>3</v>
      </c>
      <c r="E21" s="47"/>
      <c r="F21" s="13">
        <f>D21*E21</f>
        <v>0</v>
      </c>
    </row>
    <row r="22" spans="1:6" s="9" customFormat="1" x14ac:dyDescent="0.2">
      <c r="A22" s="8"/>
      <c r="B22" s="139" t="s">
        <v>115</v>
      </c>
      <c r="C22" s="140"/>
      <c r="D22" s="140"/>
      <c r="E22" s="11"/>
      <c r="F22" s="11"/>
    </row>
    <row r="23" spans="1:6" s="9" customFormat="1" x14ac:dyDescent="0.2">
      <c r="A23" s="8"/>
      <c r="B23" s="139" t="s">
        <v>28</v>
      </c>
      <c r="C23" s="140"/>
      <c r="D23" s="140"/>
      <c r="E23" s="11"/>
      <c r="F23" s="11"/>
    </row>
    <row r="24" spans="1:6" x14ac:dyDescent="0.2">
      <c r="B24" s="72"/>
      <c r="C24" s="14"/>
      <c r="D24" s="14"/>
    </row>
    <row r="25" spans="1:6" ht="51" x14ac:dyDescent="0.2">
      <c r="A25" s="46">
        <f>MAX($A$5:A24)+1</f>
        <v>5</v>
      </c>
      <c r="B25" s="70" t="s">
        <v>200</v>
      </c>
      <c r="C25" s="14" t="s">
        <v>0</v>
      </c>
      <c r="D25" s="14">
        <v>1</v>
      </c>
      <c r="E25" s="47"/>
      <c r="F25" s="13">
        <f>D25*E25</f>
        <v>0</v>
      </c>
    </row>
    <row r="26" spans="1:6" s="9" customFormat="1" x14ac:dyDescent="0.2">
      <c r="A26" s="8"/>
      <c r="B26" s="139" t="s">
        <v>199</v>
      </c>
      <c r="C26" s="140"/>
      <c r="D26" s="140"/>
      <c r="E26" s="11"/>
      <c r="F26" s="11"/>
    </row>
    <row r="27" spans="1:6" s="9" customFormat="1" x14ac:dyDescent="0.2">
      <c r="A27" s="8"/>
      <c r="B27" s="139" t="s">
        <v>28</v>
      </c>
      <c r="C27" s="140"/>
      <c r="D27" s="140"/>
      <c r="E27" s="11"/>
      <c r="F27" s="11"/>
    </row>
    <row r="28" spans="1:6" x14ac:dyDescent="0.2">
      <c r="B28" s="72"/>
      <c r="C28" s="14"/>
      <c r="D28" s="14"/>
    </row>
    <row r="29" spans="1:6" ht="63.75" x14ac:dyDescent="0.2">
      <c r="A29" s="46">
        <f>MAX($A$5:A28)+1</f>
        <v>6</v>
      </c>
      <c r="B29" s="70" t="s">
        <v>119</v>
      </c>
      <c r="C29" s="14" t="s">
        <v>0</v>
      </c>
      <c r="D29" s="14">
        <v>1</v>
      </c>
      <c r="E29" s="47"/>
      <c r="F29" s="13">
        <f>D29*E29</f>
        <v>0</v>
      </c>
    </row>
    <row r="30" spans="1:6" x14ac:dyDescent="0.2">
      <c r="B30" s="72"/>
      <c r="C30" s="14"/>
      <c r="D30" s="14"/>
    </row>
    <row r="31" spans="1:6" ht="25.5" x14ac:dyDescent="0.2">
      <c r="A31" s="46">
        <f>MAX($A$5:A30)+1</f>
        <v>7</v>
      </c>
      <c r="B31" s="70" t="s">
        <v>45</v>
      </c>
      <c r="C31" s="14"/>
      <c r="D31" s="14"/>
    </row>
    <row r="32" spans="1:6" x14ac:dyDescent="0.2">
      <c r="B32" s="70" t="s">
        <v>120</v>
      </c>
      <c r="C32" s="14" t="s">
        <v>0</v>
      </c>
      <c r="D32" s="14">
        <v>1</v>
      </c>
      <c r="E32" s="47"/>
      <c r="F32" s="13">
        <f>D32*E32</f>
        <v>0</v>
      </c>
    </row>
    <row r="33" spans="1:9" x14ac:dyDescent="0.2">
      <c r="B33" s="70" t="s">
        <v>28</v>
      </c>
      <c r="C33" s="14"/>
      <c r="D33" s="14"/>
    </row>
    <row r="34" spans="1:9" s="9" customFormat="1" x14ac:dyDescent="0.2">
      <c r="A34" s="8"/>
      <c r="B34" s="150"/>
      <c r="C34" s="140"/>
      <c r="D34" s="140"/>
      <c r="E34" s="11"/>
      <c r="F34" s="11"/>
    </row>
    <row r="35" spans="1:9" s="9" customFormat="1" x14ac:dyDescent="0.2">
      <c r="A35" s="147">
        <f>MAX($A$5:A34)+1</f>
        <v>8</v>
      </c>
      <c r="B35" s="139" t="s">
        <v>118</v>
      </c>
      <c r="C35" s="140" t="s">
        <v>0</v>
      </c>
      <c r="D35" s="140">
        <v>3</v>
      </c>
      <c r="E35" s="47"/>
      <c r="F35" s="13">
        <f>D35*E35</f>
        <v>0</v>
      </c>
      <c r="I35" s="151"/>
    </row>
    <row r="36" spans="1:9" x14ac:dyDescent="0.2">
      <c r="B36" s="72"/>
      <c r="C36" s="14"/>
      <c r="D36" s="14"/>
    </row>
    <row r="37" spans="1:9" ht="76.5" x14ac:dyDescent="0.2">
      <c r="A37" s="46">
        <f>MAX($A$5:A36)+1</f>
        <v>9</v>
      </c>
      <c r="B37" s="70" t="s">
        <v>121</v>
      </c>
      <c r="C37" s="14"/>
      <c r="D37" s="14"/>
    </row>
    <row r="38" spans="1:9" x14ac:dyDescent="0.2">
      <c r="B38" s="70" t="s">
        <v>32</v>
      </c>
      <c r="C38" s="14"/>
      <c r="D38" s="14"/>
    </row>
    <row r="39" spans="1:9" ht="25.5" x14ac:dyDescent="0.2">
      <c r="B39" s="125" t="s">
        <v>122</v>
      </c>
      <c r="C39" s="14"/>
      <c r="D39" s="14"/>
    </row>
    <row r="40" spans="1:9" x14ac:dyDescent="0.2">
      <c r="B40" s="70" t="s">
        <v>46</v>
      </c>
      <c r="C40" s="14"/>
      <c r="D40" s="14"/>
    </row>
    <row r="41" spans="1:9" x14ac:dyDescent="0.2">
      <c r="B41" s="70" t="s">
        <v>47</v>
      </c>
      <c r="C41" s="14"/>
      <c r="D41" s="14"/>
    </row>
    <row r="42" spans="1:9" ht="25.5" x14ac:dyDescent="0.2">
      <c r="B42" s="70" t="s">
        <v>33</v>
      </c>
      <c r="C42" s="14"/>
      <c r="D42" s="14"/>
    </row>
    <row r="43" spans="1:9" x14ac:dyDescent="0.2">
      <c r="B43" s="70" t="s">
        <v>123</v>
      </c>
      <c r="C43" s="14" t="s">
        <v>0</v>
      </c>
      <c r="D43" s="14">
        <v>1</v>
      </c>
      <c r="E43" s="47"/>
      <c r="F43" s="13">
        <f t="shared" ref="F43" si="0">D43*E43</f>
        <v>0</v>
      </c>
    </row>
    <row r="44" spans="1:9" x14ac:dyDescent="0.2">
      <c r="B44" s="70" t="s">
        <v>28</v>
      </c>
      <c r="C44" s="14"/>
      <c r="D44" s="14"/>
    </row>
    <row r="45" spans="1:9" x14ac:dyDescent="0.2">
      <c r="B45" s="72"/>
      <c r="C45" s="14"/>
      <c r="D45" s="14"/>
    </row>
    <row r="46" spans="1:9" ht="89.25" x14ac:dyDescent="0.2">
      <c r="A46" s="46">
        <f>MAX($A$5:A45)+1</f>
        <v>10</v>
      </c>
      <c r="B46" s="84" t="s">
        <v>156</v>
      </c>
      <c r="C46" s="14"/>
      <c r="D46" s="14"/>
    </row>
    <row r="47" spans="1:9" x14ac:dyDescent="0.2">
      <c r="B47" s="70" t="s">
        <v>157</v>
      </c>
      <c r="C47" s="14" t="s">
        <v>0</v>
      </c>
      <c r="D47" s="14">
        <v>1</v>
      </c>
      <c r="E47" s="47"/>
      <c r="F47" s="13">
        <f>D47*E47</f>
        <v>0</v>
      </c>
    </row>
    <row r="48" spans="1:9" x14ac:dyDescent="0.2">
      <c r="B48" s="70" t="s">
        <v>28</v>
      </c>
      <c r="C48" s="14"/>
      <c r="D48" s="14"/>
    </row>
    <row r="49" spans="1:6" x14ac:dyDescent="0.2">
      <c r="B49" s="73" t="s">
        <v>48</v>
      </c>
      <c r="C49" s="14"/>
      <c r="D49" s="14"/>
    </row>
    <row r="50" spans="1:6" ht="25.5" x14ac:dyDescent="0.2">
      <c r="B50" s="73" t="s">
        <v>124</v>
      </c>
      <c r="C50" s="14"/>
      <c r="D50" s="14"/>
    </row>
    <row r="52" spans="1:6" ht="76.5" x14ac:dyDescent="0.2">
      <c r="A52" s="46">
        <f>MAX($A$5:A51)+1</f>
        <v>11</v>
      </c>
      <c r="B52" s="70" t="s">
        <v>159</v>
      </c>
      <c r="C52" s="14" t="s">
        <v>0</v>
      </c>
      <c r="D52" s="14">
        <v>1</v>
      </c>
      <c r="E52" s="47"/>
      <c r="F52" s="13">
        <f>D52*E52</f>
        <v>0</v>
      </c>
    </row>
    <row r="53" spans="1:6" x14ac:dyDescent="0.2">
      <c r="A53" s="46"/>
      <c r="B53" s="70"/>
      <c r="C53" s="14"/>
      <c r="D53" s="14"/>
      <c r="E53" s="14"/>
      <c r="F53" s="13"/>
    </row>
    <row r="54" spans="1:6" ht="25.5" x14ac:dyDescent="0.2">
      <c r="A54" s="46">
        <f>MAX($A$5:A53)+1</f>
        <v>12</v>
      </c>
      <c r="B54" s="70" t="s">
        <v>49</v>
      </c>
      <c r="C54" s="14" t="s">
        <v>0</v>
      </c>
      <c r="D54" s="14">
        <v>1</v>
      </c>
      <c r="E54" s="47"/>
      <c r="F54" s="13">
        <f>D54*E54</f>
        <v>0</v>
      </c>
    </row>
    <row r="55" spans="1:6" x14ac:dyDescent="0.2">
      <c r="B55" s="72"/>
      <c r="C55" s="14"/>
      <c r="D55" s="14"/>
    </row>
    <row r="56" spans="1:6" ht="38.25" x14ac:dyDescent="0.2">
      <c r="A56" s="46">
        <f>MAX($A$5:A55)+1</f>
        <v>13</v>
      </c>
      <c r="B56" s="70" t="s">
        <v>50</v>
      </c>
      <c r="C56" s="14"/>
      <c r="D56" s="14"/>
    </row>
    <row r="57" spans="1:6" ht="14.25" x14ac:dyDescent="0.2">
      <c r="B57" s="70" t="s">
        <v>126</v>
      </c>
      <c r="C57" s="14"/>
      <c r="D57" s="14"/>
    </row>
    <row r="58" spans="1:6" x14ac:dyDescent="0.2">
      <c r="B58" s="73" t="s">
        <v>125</v>
      </c>
      <c r="C58" s="14" t="s">
        <v>2</v>
      </c>
      <c r="D58" s="14">
        <v>1</v>
      </c>
      <c r="E58" s="47"/>
      <c r="F58" s="13">
        <f>D58*E58</f>
        <v>0</v>
      </c>
    </row>
    <row r="59" spans="1:6" x14ac:dyDescent="0.2">
      <c r="B59" s="70" t="s">
        <v>28</v>
      </c>
      <c r="C59" s="14"/>
      <c r="D59" s="14"/>
    </row>
    <row r="60" spans="1:6" x14ac:dyDescent="0.2">
      <c r="B60" s="70"/>
      <c r="C60" s="14"/>
      <c r="D60" s="14"/>
    </row>
    <row r="61" spans="1:6" ht="63.75" x14ac:dyDescent="0.2">
      <c r="A61" s="46">
        <f>MAX($A$5:A60)+1</f>
        <v>14</v>
      </c>
      <c r="B61" s="152" t="s">
        <v>127</v>
      </c>
      <c r="C61" s="14"/>
      <c r="D61" s="14"/>
    </row>
    <row r="62" spans="1:6" s="48" customFormat="1" x14ac:dyDescent="0.2">
      <c r="A62" s="153"/>
      <c r="B62" s="154" t="s">
        <v>134</v>
      </c>
      <c r="C62" s="50"/>
      <c r="D62" s="155"/>
      <c r="E62" s="50"/>
    </row>
    <row r="63" spans="1:6" x14ac:dyDescent="0.2">
      <c r="B63" s="152" t="s">
        <v>128</v>
      </c>
      <c r="C63" s="14" t="s">
        <v>2</v>
      </c>
      <c r="D63" s="14">
        <v>1</v>
      </c>
      <c r="E63" s="47"/>
      <c r="F63" s="13">
        <f>D63*E63</f>
        <v>0</v>
      </c>
    </row>
    <row r="64" spans="1:6" x14ac:dyDescent="0.2">
      <c r="B64" s="152" t="s">
        <v>129</v>
      </c>
      <c r="C64" s="14"/>
      <c r="D64" s="14"/>
    </row>
    <row r="65" spans="1:6" x14ac:dyDescent="0.2">
      <c r="B65" s="156" t="s">
        <v>28</v>
      </c>
      <c r="C65" s="14"/>
      <c r="D65" s="14"/>
    </row>
    <row r="66" spans="1:6" x14ac:dyDescent="0.2">
      <c r="B66" s="70"/>
      <c r="C66" s="14"/>
      <c r="D66" s="14"/>
    </row>
    <row r="67" spans="1:6" ht="63.75" x14ac:dyDescent="0.2">
      <c r="A67" s="46">
        <f>MAX($A$5:A66)+1</f>
        <v>15</v>
      </c>
      <c r="B67" s="157" t="s">
        <v>130</v>
      </c>
      <c r="C67" s="14"/>
      <c r="D67" s="14"/>
    </row>
    <row r="68" spans="1:6" x14ac:dyDescent="0.2">
      <c r="B68" s="157" t="s">
        <v>84</v>
      </c>
      <c r="C68" s="14" t="s">
        <v>0</v>
      </c>
      <c r="D68" s="14">
        <v>1</v>
      </c>
      <c r="E68" s="47"/>
      <c r="F68" s="13">
        <f>D68*E68</f>
        <v>0</v>
      </c>
    </row>
    <row r="69" spans="1:6" ht="15" x14ac:dyDescent="0.2">
      <c r="B69" s="157" t="s">
        <v>158</v>
      </c>
      <c r="C69" s="14"/>
      <c r="D69" s="14"/>
    </row>
    <row r="70" spans="1:6" x14ac:dyDescent="0.2">
      <c r="B70" s="157" t="s">
        <v>75</v>
      </c>
      <c r="C70" s="14"/>
      <c r="D70" s="14"/>
    </row>
    <row r="71" spans="1:6" x14ac:dyDescent="0.2">
      <c r="B71" s="157" t="s">
        <v>131</v>
      </c>
      <c r="C71" s="14"/>
      <c r="D71" s="14"/>
    </row>
    <row r="72" spans="1:6" x14ac:dyDescent="0.2">
      <c r="B72" s="156" t="s">
        <v>28</v>
      </c>
      <c r="C72" s="14"/>
      <c r="D72" s="14"/>
    </row>
    <row r="73" spans="1:6" x14ac:dyDescent="0.2">
      <c r="B73" s="70"/>
      <c r="C73" s="14"/>
      <c r="D73" s="14"/>
    </row>
    <row r="74" spans="1:6" ht="51" x14ac:dyDescent="0.2">
      <c r="A74" s="46">
        <f>MAX($A$5:A73)+1</f>
        <v>16</v>
      </c>
      <c r="B74" s="70" t="s">
        <v>195</v>
      </c>
      <c r="C74" s="14"/>
      <c r="D74" s="14"/>
    </row>
    <row r="75" spans="1:6" x14ac:dyDescent="0.2">
      <c r="B75" s="70" t="s">
        <v>82</v>
      </c>
      <c r="C75" s="14"/>
      <c r="D75" s="14"/>
    </row>
    <row r="76" spans="1:6" ht="15" x14ac:dyDescent="0.2">
      <c r="B76" s="70" t="s">
        <v>132</v>
      </c>
      <c r="C76" s="14"/>
      <c r="D76" s="14"/>
    </row>
    <row r="77" spans="1:6" x14ac:dyDescent="0.2">
      <c r="B77" s="70" t="s">
        <v>51</v>
      </c>
      <c r="C77" s="14"/>
      <c r="D77" s="14"/>
    </row>
    <row r="78" spans="1:6" x14ac:dyDescent="0.2">
      <c r="B78" s="70" t="s">
        <v>93</v>
      </c>
      <c r="C78" s="14" t="s">
        <v>0</v>
      </c>
      <c r="D78" s="14">
        <v>1</v>
      </c>
      <c r="E78" s="47"/>
      <c r="F78" s="13">
        <f>D78*E78</f>
        <v>0</v>
      </c>
    </row>
    <row r="79" spans="1:6" x14ac:dyDescent="0.2">
      <c r="B79" s="70" t="s">
        <v>28</v>
      </c>
      <c r="C79" s="14"/>
      <c r="D79" s="14"/>
    </row>
    <row r="80" spans="1:6" s="158" customFormat="1" x14ac:dyDescent="0.2">
      <c r="B80" s="159"/>
      <c r="C80" s="160"/>
      <c r="D80" s="160"/>
    </row>
    <row r="81" spans="1:6" s="163" customFormat="1" ht="63.75" x14ac:dyDescent="0.2">
      <c r="A81" s="46">
        <f>MAX($A$5:A80)+1</f>
        <v>17</v>
      </c>
      <c r="B81" s="161" t="s">
        <v>133</v>
      </c>
      <c r="C81" s="14"/>
      <c r="D81" s="14"/>
      <c r="E81" s="162"/>
      <c r="F81" s="9"/>
    </row>
    <row r="82" spans="1:6" s="163" customFormat="1" x14ac:dyDescent="0.2">
      <c r="A82" s="8"/>
      <c r="B82" s="164" t="s">
        <v>71</v>
      </c>
      <c r="C82" s="49" t="s">
        <v>2</v>
      </c>
      <c r="D82" s="49">
        <v>1</v>
      </c>
      <c r="E82" s="47"/>
      <c r="F82" s="165">
        <f t="shared" ref="F82" si="1">D82*E82</f>
        <v>0</v>
      </c>
    </row>
    <row r="83" spans="1:6" x14ac:dyDescent="0.2">
      <c r="B83" s="156" t="s">
        <v>28</v>
      </c>
      <c r="C83" s="14"/>
      <c r="D83" s="14"/>
    </row>
    <row r="84" spans="1:6" x14ac:dyDescent="0.2">
      <c r="B84" s="72"/>
      <c r="C84" s="14"/>
      <c r="D84" s="14"/>
    </row>
    <row r="85" spans="1:6" ht="38.25" x14ac:dyDescent="0.2">
      <c r="A85" s="46">
        <f>MAX($A$5:A84)+1</f>
        <v>18</v>
      </c>
      <c r="B85" s="70" t="s">
        <v>52</v>
      </c>
      <c r="C85" s="14"/>
      <c r="D85" s="14"/>
    </row>
    <row r="86" spans="1:6" x14ac:dyDescent="0.2">
      <c r="B86" s="70" t="s">
        <v>35</v>
      </c>
      <c r="C86" s="14" t="s">
        <v>2</v>
      </c>
      <c r="D86" s="14">
        <v>3</v>
      </c>
      <c r="E86" s="47"/>
      <c r="F86" s="13">
        <f>D86*E86</f>
        <v>0</v>
      </c>
    </row>
    <row r="87" spans="1:6" x14ac:dyDescent="0.2">
      <c r="B87" s="70" t="s">
        <v>53</v>
      </c>
      <c r="C87" s="14"/>
      <c r="D87" s="14"/>
    </row>
    <row r="88" spans="1:6" x14ac:dyDescent="0.2">
      <c r="B88" s="70" t="s">
        <v>28</v>
      </c>
      <c r="C88" s="14"/>
      <c r="D88" s="14"/>
    </row>
    <row r="89" spans="1:6" s="48" customFormat="1" x14ac:dyDescent="0.2">
      <c r="A89" s="8"/>
      <c r="B89" s="166"/>
      <c r="C89" s="167"/>
      <c r="D89" s="167"/>
      <c r="E89" s="9"/>
      <c r="F89" s="43"/>
    </row>
    <row r="90" spans="1:6" s="48" customFormat="1" ht="25.5" x14ac:dyDescent="0.2">
      <c r="A90" s="168">
        <f>MAX($A$5:A89)+1</f>
        <v>19</v>
      </c>
      <c r="B90" s="169" t="s">
        <v>135</v>
      </c>
      <c r="C90" s="167"/>
      <c r="D90" s="167"/>
      <c r="E90" s="9"/>
      <c r="F90" s="43"/>
    </row>
    <row r="91" spans="1:6" s="48" customFormat="1" x14ac:dyDescent="0.2">
      <c r="A91" s="8"/>
      <c r="B91" s="170" t="s">
        <v>54</v>
      </c>
      <c r="C91" s="49" t="s">
        <v>2</v>
      </c>
      <c r="D91" s="49">
        <v>2</v>
      </c>
      <c r="E91" s="47"/>
      <c r="F91" s="53">
        <f>D91*E91</f>
        <v>0</v>
      </c>
    </row>
    <row r="92" spans="1:6" x14ac:dyDescent="0.2">
      <c r="B92" s="72"/>
      <c r="C92" s="14"/>
      <c r="D92" s="14"/>
    </row>
    <row r="93" spans="1:6" ht="25.5" x14ac:dyDescent="0.2">
      <c r="A93" s="46">
        <f>MAX($A$5:A92)+1</f>
        <v>20</v>
      </c>
      <c r="B93" s="70" t="s">
        <v>55</v>
      </c>
      <c r="C93" s="14"/>
      <c r="D93" s="14"/>
    </row>
    <row r="94" spans="1:6" x14ac:dyDescent="0.2">
      <c r="B94" s="70" t="s">
        <v>54</v>
      </c>
      <c r="C94" s="14" t="s">
        <v>2</v>
      </c>
      <c r="D94" s="14">
        <v>1</v>
      </c>
      <c r="E94" s="47"/>
      <c r="F94" s="13">
        <f>D94*E94</f>
        <v>0</v>
      </c>
    </row>
    <row r="95" spans="1:6" x14ac:dyDescent="0.2">
      <c r="B95" s="72"/>
      <c r="C95" s="14"/>
      <c r="D95" s="14"/>
    </row>
    <row r="96" spans="1:6" ht="51" x14ac:dyDescent="0.2">
      <c r="A96" s="46">
        <f>MAX($A$5:A95)+1</f>
        <v>21</v>
      </c>
      <c r="B96" s="70" t="s">
        <v>56</v>
      </c>
      <c r="C96" s="14"/>
      <c r="D96" s="14"/>
    </row>
    <row r="97" spans="1:15" x14ac:dyDescent="0.2">
      <c r="B97" s="70" t="s">
        <v>57</v>
      </c>
      <c r="C97" s="14" t="s">
        <v>2</v>
      </c>
      <c r="D97" s="14">
        <v>2</v>
      </c>
      <c r="E97" s="47"/>
      <c r="F97" s="13">
        <f>D97*E97</f>
        <v>0</v>
      </c>
    </row>
    <row r="98" spans="1:15" x14ac:dyDescent="0.2">
      <c r="B98" s="72"/>
      <c r="C98" s="14"/>
      <c r="D98" s="14"/>
    </row>
    <row r="99" spans="1:15" ht="25.5" x14ac:dyDescent="0.2">
      <c r="A99" s="46">
        <f>MAX($A$5:A98)+1</f>
        <v>22</v>
      </c>
      <c r="B99" s="70" t="s">
        <v>34</v>
      </c>
      <c r="C99" s="14"/>
      <c r="D99" s="14"/>
    </row>
    <row r="100" spans="1:15" x14ac:dyDescent="0.2">
      <c r="B100" s="70" t="s">
        <v>136</v>
      </c>
      <c r="C100" s="14" t="s">
        <v>0</v>
      </c>
      <c r="D100" s="14">
        <v>2</v>
      </c>
      <c r="E100" s="47"/>
      <c r="F100" s="13">
        <f>D100*E100</f>
        <v>0</v>
      </c>
    </row>
    <row r="101" spans="1:15" s="9" customFormat="1" x14ac:dyDescent="0.2">
      <c r="A101" s="171"/>
      <c r="B101" s="172"/>
      <c r="C101" s="133"/>
      <c r="D101" s="173"/>
      <c r="E101" s="162"/>
      <c r="G101" s="85"/>
      <c r="H101" s="85"/>
      <c r="I101" s="85"/>
      <c r="J101" s="85"/>
      <c r="K101" s="85"/>
      <c r="L101" s="85"/>
      <c r="M101" s="85"/>
      <c r="N101" s="85"/>
      <c r="O101" s="85"/>
    </row>
    <row r="102" spans="1:15" s="9" customFormat="1" ht="38.25" x14ac:dyDescent="0.2">
      <c r="A102" s="147">
        <f>MAX($A$5:A101)+1</f>
        <v>23</v>
      </c>
      <c r="B102" s="172" t="s">
        <v>139</v>
      </c>
      <c r="C102" s="174"/>
      <c r="D102" s="175"/>
      <c r="E102" s="42"/>
      <c r="F102" s="43"/>
    </row>
    <row r="103" spans="1:15" s="9" customFormat="1" x14ac:dyDescent="0.2">
      <c r="A103" s="46"/>
      <c r="B103" s="172" t="s">
        <v>140</v>
      </c>
      <c r="C103" s="14" t="s">
        <v>2</v>
      </c>
      <c r="D103" s="14">
        <v>2</v>
      </c>
      <c r="E103" s="47"/>
      <c r="F103" s="13">
        <f>D103*E103</f>
        <v>0</v>
      </c>
    </row>
    <row r="104" spans="1:15" s="9" customFormat="1" x14ac:dyDescent="0.2">
      <c r="A104" s="46"/>
      <c r="B104" s="172" t="s">
        <v>141</v>
      </c>
      <c r="C104" s="174"/>
      <c r="D104" s="175"/>
      <c r="E104" s="42"/>
      <c r="F104" s="43"/>
    </row>
    <row r="105" spans="1:15" s="9" customFormat="1" x14ac:dyDescent="0.2">
      <c r="A105" s="46"/>
      <c r="B105" s="172" t="s">
        <v>28</v>
      </c>
      <c r="C105" s="174"/>
      <c r="D105" s="175"/>
      <c r="E105" s="42"/>
      <c r="F105" s="43"/>
    </row>
    <row r="106" spans="1:15" x14ac:dyDescent="0.2">
      <c r="B106" s="72"/>
      <c r="C106" s="14"/>
      <c r="D106" s="14"/>
    </row>
    <row r="107" spans="1:15" ht="25.5" x14ac:dyDescent="0.2">
      <c r="A107" s="46">
        <f>MAX($A$5:A106)+1</f>
        <v>24</v>
      </c>
      <c r="B107" s="70" t="s">
        <v>36</v>
      </c>
      <c r="C107" s="14"/>
      <c r="D107" s="14"/>
    </row>
    <row r="108" spans="1:15" x14ac:dyDescent="0.2">
      <c r="B108" s="70" t="s">
        <v>37</v>
      </c>
      <c r="C108" s="14" t="s">
        <v>2</v>
      </c>
      <c r="D108" s="14">
        <v>2</v>
      </c>
      <c r="E108" s="47"/>
      <c r="F108" s="13">
        <f>D108*E108</f>
        <v>0</v>
      </c>
    </row>
    <row r="109" spans="1:15" x14ac:dyDescent="0.2">
      <c r="B109" s="72"/>
      <c r="C109" s="14"/>
      <c r="D109" s="14"/>
    </row>
    <row r="110" spans="1:15" ht="38.25" x14ac:dyDescent="0.2">
      <c r="A110" s="46">
        <f>MAX($A$5:A109)+1</f>
        <v>25</v>
      </c>
      <c r="B110" s="70" t="s">
        <v>66</v>
      </c>
      <c r="C110" s="14"/>
      <c r="D110" s="14"/>
    </row>
    <row r="111" spans="1:15" x14ac:dyDescent="0.2">
      <c r="B111" s="70" t="s">
        <v>58</v>
      </c>
      <c r="C111" s="14" t="s">
        <v>2</v>
      </c>
      <c r="D111" s="14">
        <v>2</v>
      </c>
      <c r="E111" s="47"/>
      <c r="F111" s="13">
        <f>D111*E111</f>
        <v>0</v>
      </c>
    </row>
    <row r="112" spans="1:15" x14ac:dyDescent="0.2">
      <c r="B112" s="72"/>
      <c r="C112" s="14"/>
      <c r="D112" s="14"/>
    </row>
    <row r="113" spans="1:6" ht="63.75" x14ac:dyDescent="0.2">
      <c r="A113" s="46">
        <f>MAX($A$5:A112)+1</f>
        <v>26</v>
      </c>
      <c r="B113" s="73" t="s">
        <v>59</v>
      </c>
      <c r="C113" s="14"/>
      <c r="D113" s="14"/>
    </row>
    <row r="114" spans="1:6" ht="102" x14ac:dyDescent="0.2">
      <c r="B114" s="73" t="s">
        <v>43</v>
      </c>
      <c r="C114" s="14"/>
      <c r="D114" s="14"/>
    </row>
    <row r="115" spans="1:6" x14ac:dyDescent="0.2">
      <c r="B115" s="70" t="s">
        <v>67</v>
      </c>
      <c r="C115" s="14" t="s">
        <v>1</v>
      </c>
      <c r="D115" s="14">
        <v>6</v>
      </c>
      <c r="E115" s="47"/>
      <c r="F115" s="13">
        <f>D115*E115</f>
        <v>0</v>
      </c>
    </row>
    <row r="116" spans="1:6" x14ac:dyDescent="0.2">
      <c r="B116" s="70" t="s">
        <v>68</v>
      </c>
      <c r="C116" s="14" t="s">
        <v>1</v>
      </c>
      <c r="D116" s="14">
        <v>6</v>
      </c>
      <c r="E116" s="47"/>
      <c r="F116" s="13">
        <f>D116*E116</f>
        <v>0</v>
      </c>
    </row>
    <row r="117" spans="1:6" x14ac:dyDescent="0.2">
      <c r="B117" s="72"/>
      <c r="C117" s="14"/>
      <c r="D117" s="14"/>
    </row>
    <row r="118" spans="1:6" ht="89.25" x14ac:dyDescent="0.2">
      <c r="A118" s="46">
        <f>MAX($A$5:A117)+1</f>
        <v>27</v>
      </c>
      <c r="B118" s="70" t="s">
        <v>60</v>
      </c>
      <c r="C118" s="14"/>
      <c r="D118" s="14"/>
    </row>
    <row r="119" spans="1:6" x14ac:dyDescent="0.2">
      <c r="B119" s="70" t="s">
        <v>67</v>
      </c>
      <c r="C119" s="14" t="s">
        <v>1</v>
      </c>
      <c r="D119" s="14">
        <v>6</v>
      </c>
      <c r="E119" s="47"/>
      <c r="F119" s="13">
        <f>D119*E119</f>
        <v>0</v>
      </c>
    </row>
    <row r="120" spans="1:6" x14ac:dyDescent="0.2">
      <c r="B120" s="73" t="s">
        <v>61</v>
      </c>
      <c r="C120" s="14"/>
      <c r="D120" s="14"/>
    </row>
    <row r="121" spans="1:6" x14ac:dyDescent="0.2">
      <c r="B121" s="70" t="s">
        <v>68</v>
      </c>
      <c r="C121" s="14" t="s">
        <v>1</v>
      </c>
      <c r="D121" s="14">
        <v>6</v>
      </c>
      <c r="E121" s="47"/>
      <c r="F121" s="13">
        <f>D121*E121</f>
        <v>0</v>
      </c>
    </row>
    <row r="122" spans="1:6" x14ac:dyDescent="0.2">
      <c r="B122" s="70" t="s">
        <v>62</v>
      </c>
      <c r="C122" s="14"/>
      <c r="D122" s="14"/>
    </row>
    <row r="123" spans="1:6" x14ac:dyDescent="0.2">
      <c r="B123" s="73" t="s">
        <v>28</v>
      </c>
      <c r="C123" s="14"/>
      <c r="D123" s="14"/>
    </row>
    <row r="124" spans="1:6" x14ac:dyDescent="0.2">
      <c r="B124" s="70"/>
      <c r="C124" s="14"/>
      <c r="D124" s="14"/>
    </row>
    <row r="125" spans="1:6" ht="25.5" x14ac:dyDescent="0.2">
      <c r="A125" s="46">
        <f>MAX($A$5:A124)+1</f>
        <v>28</v>
      </c>
      <c r="B125" s="70" t="s">
        <v>63</v>
      </c>
      <c r="C125" s="14" t="s">
        <v>29</v>
      </c>
      <c r="D125" s="14">
        <v>4</v>
      </c>
      <c r="E125" s="47"/>
      <c r="F125" s="13">
        <f>D125*E125</f>
        <v>0</v>
      </c>
    </row>
    <row r="126" spans="1:6" x14ac:dyDescent="0.2">
      <c r="B126" s="70"/>
      <c r="C126" s="14"/>
      <c r="D126" s="14"/>
    </row>
    <row r="127" spans="1:6" ht="38.25" x14ac:dyDescent="0.2">
      <c r="A127" s="46">
        <f>MAX($A$5:A126)+1</f>
        <v>29</v>
      </c>
      <c r="B127" s="70" t="s">
        <v>64</v>
      </c>
      <c r="C127" s="14" t="s">
        <v>0</v>
      </c>
      <c r="D127" s="14">
        <v>1</v>
      </c>
      <c r="E127" s="47"/>
      <c r="F127" s="13">
        <f>D127*E127</f>
        <v>0</v>
      </c>
    </row>
    <row r="128" spans="1:6" x14ac:dyDescent="0.2">
      <c r="B128" s="70"/>
      <c r="C128" s="14"/>
      <c r="D128" s="14"/>
    </row>
    <row r="129" spans="1:6" ht="25.5" x14ac:dyDescent="0.2">
      <c r="A129" s="46">
        <f>MAX($A$5:A128)+1</f>
        <v>30</v>
      </c>
      <c r="B129" s="70" t="s">
        <v>65</v>
      </c>
      <c r="C129" s="14" t="s">
        <v>0</v>
      </c>
      <c r="D129" s="14">
        <v>1</v>
      </c>
      <c r="E129" s="47"/>
      <c r="F129" s="13">
        <f>D129*E129</f>
        <v>0</v>
      </c>
    </row>
    <row r="130" spans="1:6" s="9" customFormat="1" x14ac:dyDescent="0.2">
      <c r="A130" s="46"/>
      <c r="B130" s="172"/>
      <c r="C130" s="174"/>
      <c r="D130" s="175"/>
      <c r="E130" s="42"/>
      <c r="F130" s="43"/>
    </row>
    <row r="131" spans="1:6" s="176" customFormat="1" ht="89.25" x14ac:dyDescent="0.2">
      <c r="A131" s="147">
        <f>MAX($A$5:A130)+1</f>
        <v>31</v>
      </c>
      <c r="B131" s="172" t="s">
        <v>138</v>
      </c>
      <c r="C131" s="174"/>
      <c r="D131" s="175"/>
      <c r="E131" s="42"/>
      <c r="F131" s="43"/>
    </row>
    <row r="132" spans="1:6" s="9" customFormat="1" x14ac:dyDescent="0.2">
      <c r="A132" s="46"/>
      <c r="B132" s="172" t="s">
        <v>137</v>
      </c>
      <c r="C132" s="14" t="s">
        <v>0</v>
      </c>
      <c r="D132" s="14">
        <v>1</v>
      </c>
      <c r="E132" s="47"/>
      <c r="F132" s="13">
        <f>D132*E132</f>
        <v>0</v>
      </c>
    </row>
    <row r="133" spans="1:6" s="9" customFormat="1" x14ac:dyDescent="0.2">
      <c r="A133" s="177"/>
      <c r="B133" s="156"/>
      <c r="C133" s="14"/>
      <c r="D133" s="14"/>
      <c r="E133" s="178"/>
      <c r="F133" s="178"/>
    </row>
    <row r="134" spans="1:6" s="9" customFormat="1" ht="25.5" x14ac:dyDescent="0.2">
      <c r="A134" s="131">
        <f>MAX($A$6:A131)+1</f>
        <v>32</v>
      </c>
      <c r="B134" s="156" t="s">
        <v>142</v>
      </c>
      <c r="C134" s="14" t="s">
        <v>25</v>
      </c>
      <c r="D134" s="14">
        <v>10</v>
      </c>
      <c r="E134" s="47"/>
      <c r="F134" s="13">
        <f>D134*E134</f>
        <v>0</v>
      </c>
    </row>
    <row r="135" spans="1:6" x14ac:dyDescent="0.2">
      <c r="B135" s="70"/>
      <c r="C135" s="14"/>
      <c r="D135" s="14"/>
    </row>
  </sheetData>
  <pageMargins left="0.74803149606299213" right="0.35433070866141736" top="0.78740157480314965" bottom="0.59055118110236227" header="0" footer="0"/>
  <pageSetup paperSize="9" scale="72" orientation="portrait" r:id="rId1"/>
  <headerFooter alignWithMargins="0">
    <oddFooter>&amp;R&amp;P/&amp;N</oddFooter>
  </headerFooter>
  <rowBreaks count="1" manualBreakCount="1">
    <brk id="4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6"/>
  <sheetViews>
    <sheetView view="pageBreakPreview" zoomScaleNormal="85" zoomScaleSheetLayoutView="100" workbookViewId="0">
      <pane ySplit="3" topLeftCell="A4" activePane="bottomLeft" state="frozen"/>
      <selection activeCell="B46" sqref="B46"/>
      <selection pane="bottomLeft" activeCell="F2" sqref="F2"/>
    </sheetView>
  </sheetViews>
  <sheetFormatPr defaultColWidth="9" defaultRowHeight="12.75" x14ac:dyDescent="0.2"/>
  <cols>
    <col min="1" max="1" width="6.7109375" style="57" customWidth="1"/>
    <col min="2" max="2" width="60.7109375" style="58" customWidth="1"/>
    <col min="3" max="4" width="7.7109375" style="59" customWidth="1"/>
    <col min="5" max="5" width="10.7109375" style="60" customWidth="1"/>
    <col min="6" max="6" width="15.7109375" style="60" customWidth="1"/>
    <col min="7" max="231" width="9" style="55"/>
    <col min="232" max="232" width="48" style="55" customWidth="1"/>
    <col min="233" max="233" width="9" style="55"/>
    <col min="234" max="234" width="6" style="55" bestFit="1" customWidth="1"/>
    <col min="235" max="236" width="13.140625" style="55" customWidth="1"/>
    <col min="237" max="487" width="9" style="55"/>
    <col min="488" max="488" width="48" style="55" customWidth="1"/>
    <col min="489" max="489" width="9" style="55"/>
    <col min="490" max="490" width="6" style="55" bestFit="1" customWidth="1"/>
    <col min="491" max="492" width="13.140625" style="55" customWidth="1"/>
    <col min="493" max="743" width="9" style="55"/>
    <col min="744" max="744" width="48" style="55" customWidth="1"/>
    <col min="745" max="745" width="9" style="55"/>
    <col min="746" max="746" width="6" style="55" bestFit="1" customWidth="1"/>
    <col min="747" max="748" width="13.140625" style="55" customWidth="1"/>
    <col min="749" max="999" width="9" style="55"/>
    <col min="1000" max="1000" width="48" style="55" customWidth="1"/>
    <col min="1001" max="1001" width="9" style="55"/>
    <col min="1002" max="1002" width="6" style="55" bestFit="1" customWidth="1"/>
    <col min="1003" max="1004" width="13.140625" style="55" customWidth="1"/>
    <col min="1005" max="1255" width="9" style="55"/>
    <col min="1256" max="1256" width="48" style="55" customWidth="1"/>
    <col min="1257" max="1257" width="9" style="55"/>
    <col min="1258" max="1258" width="6" style="55" bestFit="1" customWidth="1"/>
    <col min="1259" max="1260" width="13.140625" style="55" customWidth="1"/>
    <col min="1261" max="1511" width="9" style="55"/>
    <col min="1512" max="1512" width="48" style="55" customWidth="1"/>
    <col min="1513" max="1513" width="9" style="55"/>
    <col min="1514" max="1514" width="6" style="55" bestFit="1" customWidth="1"/>
    <col min="1515" max="1516" width="13.140625" style="55" customWidth="1"/>
    <col min="1517" max="1767" width="9" style="55"/>
    <col min="1768" max="1768" width="48" style="55" customWidth="1"/>
    <col min="1769" max="1769" width="9" style="55"/>
    <col min="1770" max="1770" width="6" style="55" bestFit="1" customWidth="1"/>
    <col min="1771" max="1772" width="13.140625" style="55" customWidth="1"/>
    <col min="1773" max="2023" width="9" style="55"/>
    <col min="2024" max="2024" width="48" style="55" customWidth="1"/>
    <col min="2025" max="2025" width="9" style="55"/>
    <col min="2026" max="2026" width="6" style="55" bestFit="1" customWidth="1"/>
    <col min="2027" max="2028" width="13.140625" style="55" customWidth="1"/>
    <col min="2029" max="2279" width="9" style="55"/>
    <col min="2280" max="2280" width="48" style="55" customWidth="1"/>
    <col min="2281" max="2281" width="9" style="55"/>
    <col min="2282" max="2282" width="6" style="55" bestFit="1" customWidth="1"/>
    <col min="2283" max="2284" width="13.140625" style="55" customWidth="1"/>
    <col min="2285" max="2535" width="9" style="55"/>
    <col min="2536" max="2536" width="48" style="55" customWidth="1"/>
    <col min="2537" max="2537" width="9" style="55"/>
    <col min="2538" max="2538" width="6" style="55" bestFit="1" customWidth="1"/>
    <col min="2539" max="2540" width="13.140625" style="55" customWidth="1"/>
    <col min="2541" max="2791" width="9" style="55"/>
    <col min="2792" max="2792" width="48" style="55" customWidth="1"/>
    <col min="2793" max="2793" width="9" style="55"/>
    <col min="2794" max="2794" width="6" style="55" bestFit="1" customWidth="1"/>
    <col min="2795" max="2796" width="13.140625" style="55" customWidth="1"/>
    <col min="2797" max="3047" width="9" style="55"/>
    <col min="3048" max="3048" width="48" style="55" customWidth="1"/>
    <col min="3049" max="3049" width="9" style="55"/>
    <col min="3050" max="3050" width="6" style="55" bestFit="1" customWidth="1"/>
    <col min="3051" max="3052" width="13.140625" style="55" customWidth="1"/>
    <col min="3053" max="3303" width="9" style="55"/>
    <col min="3304" max="3304" width="48" style="55" customWidth="1"/>
    <col min="3305" max="3305" width="9" style="55"/>
    <col min="3306" max="3306" width="6" style="55" bestFit="1" customWidth="1"/>
    <col min="3307" max="3308" width="13.140625" style="55" customWidth="1"/>
    <col min="3309" max="3559" width="9" style="55"/>
    <col min="3560" max="3560" width="48" style="55" customWidth="1"/>
    <col min="3561" max="3561" width="9" style="55"/>
    <col min="3562" max="3562" width="6" style="55" bestFit="1" customWidth="1"/>
    <col min="3563" max="3564" width="13.140625" style="55" customWidth="1"/>
    <col min="3565" max="3815" width="9" style="55"/>
    <col min="3816" max="3816" width="48" style="55" customWidth="1"/>
    <col min="3817" max="3817" width="9" style="55"/>
    <col min="3818" max="3818" width="6" style="55" bestFit="1" customWidth="1"/>
    <col min="3819" max="3820" width="13.140625" style="55" customWidth="1"/>
    <col min="3821" max="4071" width="9" style="55"/>
    <col min="4072" max="4072" width="48" style="55" customWidth="1"/>
    <col min="4073" max="4073" width="9" style="55"/>
    <col min="4074" max="4074" width="6" style="55" bestFit="1" customWidth="1"/>
    <col min="4075" max="4076" width="13.140625" style="55" customWidth="1"/>
    <col min="4077" max="4327" width="9" style="55"/>
    <col min="4328" max="4328" width="48" style="55" customWidth="1"/>
    <col min="4329" max="4329" width="9" style="55"/>
    <col min="4330" max="4330" width="6" style="55" bestFit="1" customWidth="1"/>
    <col min="4331" max="4332" width="13.140625" style="55" customWidth="1"/>
    <col min="4333" max="4583" width="9" style="55"/>
    <col min="4584" max="4584" width="48" style="55" customWidth="1"/>
    <col min="4585" max="4585" width="9" style="55"/>
    <col min="4586" max="4586" width="6" style="55" bestFit="1" customWidth="1"/>
    <col min="4587" max="4588" width="13.140625" style="55" customWidth="1"/>
    <col min="4589" max="4839" width="9" style="55"/>
    <col min="4840" max="4840" width="48" style="55" customWidth="1"/>
    <col min="4841" max="4841" width="9" style="55"/>
    <col min="4842" max="4842" width="6" style="55" bestFit="1" customWidth="1"/>
    <col min="4843" max="4844" width="13.140625" style="55" customWidth="1"/>
    <col min="4845" max="5095" width="9" style="55"/>
    <col min="5096" max="5096" width="48" style="55" customWidth="1"/>
    <col min="5097" max="5097" width="9" style="55"/>
    <col min="5098" max="5098" width="6" style="55" bestFit="1" customWidth="1"/>
    <col min="5099" max="5100" width="13.140625" style="55" customWidth="1"/>
    <col min="5101" max="5351" width="9" style="55"/>
    <col min="5352" max="5352" width="48" style="55" customWidth="1"/>
    <col min="5353" max="5353" width="9" style="55"/>
    <col min="5354" max="5354" width="6" style="55" bestFit="1" customWidth="1"/>
    <col min="5355" max="5356" width="13.140625" style="55" customWidth="1"/>
    <col min="5357" max="5607" width="9" style="55"/>
    <col min="5608" max="5608" width="48" style="55" customWidth="1"/>
    <col min="5609" max="5609" width="9" style="55"/>
    <col min="5610" max="5610" width="6" style="55" bestFit="1" customWidth="1"/>
    <col min="5611" max="5612" width="13.140625" style="55" customWidth="1"/>
    <col min="5613" max="5863" width="9" style="55"/>
    <col min="5864" max="5864" width="48" style="55" customWidth="1"/>
    <col min="5865" max="5865" width="9" style="55"/>
    <col min="5866" max="5866" width="6" style="55" bestFit="1" customWidth="1"/>
    <col min="5867" max="5868" width="13.140625" style="55" customWidth="1"/>
    <col min="5869" max="6119" width="9" style="55"/>
    <col min="6120" max="6120" width="48" style="55" customWidth="1"/>
    <col min="6121" max="6121" width="9" style="55"/>
    <col min="6122" max="6122" width="6" style="55" bestFit="1" customWidth="1"/>
    <col min="6123" max="6124" width="13.140625" style="55" customWidth="1"/>
    <col min="6125" max="6375" width="9" style="55"/>
    <col min="6376" max="6376" width="48" style="55" customWidth="1"/>
    <col min="6377" max="6377" width="9" style="55"/>
    <col min="6378" max="6378" width="6" style="55" bestFit="1" customWidth="1"/>
    <col min="6379" max="6380" width="13.140625" style="55" customWidth="1"/>
    <col min="6381" max="6631" width="9" style="55"/>
    <col min="6632" max="6632" width="48" style="55" customWidth="1"/>
    <col min="6633" max="6633" width="9" style="55"/>
    <col min="6634" max="6634" width="6" style="55" bestFit="1" customWidth="1"/>
    <col min="6635" max="6636" width="13.140625" style="55" customWidth="1"/>
    <col min="6637" max="6887" width="9" style="55"/>
    <col min="6888" max="6888" width="48" style="55" customWidth="1"/>
    <col min="6889" max="6889" width="9" style="55"/>
    <col min="6890" max="6890" width="6" style="55" bestFit="1" customWidth="1"/>
    <col min="6891" max="6892" width="13.140625" style="55" customWidth="1"/>
    <col min="6893" max="7143" width="9" style="55"/>
    <col min="7144" max="7144" width="48" style="55" customWidth="1"/>
    <col min="7145" max="7145" width="9" style="55"/>
    <col min="7146" max="7146" width="6" style="55" bestFit="1" customWidth="1"/>
    <col min="7147" max="7148" width="13.140625" style="55" customWidth="1"/>
    <col min="7149" max="7399" width="9" style="55"/>
    <col min="7400" max="7400" width="48" style="55" customWidth="1"/>
    <col min="7401" max="7401" width="9" style="55"/>
    <col min="7402" max="7402" width="6" style="55" bestFit="1" customWidth="1"/>
    <col min="7403" max="7404" width="13.140625" style="55" customWidth="1"/>
    <col min="7405" max="7655" width="9" style="55"/>
    <col min="7656" max="7656" width="48" style="55" customWidth="1"/>
    <col min="7657" max="7657" width="9" style="55"/>
    <col min="7658" max="7658" width="6" style="55" bestFit="1" customWidth="1"/>
    <col min="7659" max="7660" width="13.140625" style="55" customWidth="1"/>
    <col min="7661" max="7911" width="9" style="55"/>
    <col min="7912" max="7912" width="48" style="55" customWidth="1"/>
    <col min="7913" max="7913" width="9" style="55"/>
    <col min="7914" max="7914" width="6" style="55" bestFit="1" customWidth="1"/>
    <col min="7915" max="7916" width="13.140625" style="55" customWidth="1"/>
    <col min="7917" max="8167" width="9" style="55"/>
    <col min="8168" max="8168" width="48" style="55" customWidth="1"/>
    <col min="8169" max="8169" width="9" style="55"/>
    <col min="8170" max="8170" width="6" style="55" bestFit="1" customWidth="1"/>
    <col min="8171" max="8172" width="13.140625" style="55" customWidth="1"/>
    <col min="8173" max="8423" width="9" style="55"/>
    <col min="8424" max="8424" width="48" style="55" customWidth="1"/>
    <col min="8425" max="8425" width="9" style="55"/>
    <col min="8426" max="8426" width="6" style="55" bestFit="1" customWidth="1"/>
    <col min="8427" max="8428" width="13.140625" style="55" customWidth="1"/>
    <col min="8429" max="8679" width="9" style="55"/>
    <col min="8680" max="8680" width="48" style="55" customWidth="1"/>
    <col min="8681" max="8681" width="9" style="55"/>
    <col min="8682" max="8682" width="6" style="55" bestFit="1" customWidth="1"/>
    <col min="8683" max="8684" width="13.140625" style="55" customWidth="1"/>
    <col min="8685" max="8935" width="9" style="55"/>
    <col min="8936" max="8936" width="48" style="55" customWidth="1"/>
    <col min="8937" max="8937" width="9" style="55"/>
    <col min="8938" max="8938" width="6" style="55" bestFit="1" customWidth="1"/>
    <col min="8939" max="8940" width="13.140625" style="55" customWidth="1"/>
    <col min="8941" max="9191" width="9" style="55"/>
    <col min="9192" max="9192" width="48" style="55" customWidth="1"/>
    <col min="9193" max="9193" width="9" style="55"/>
    <col min="9194" max="9194" width="6" style="55" bestFit="1" customWidth="1"/>
    <col min="9195" max="9196" width="13.140625" style="55" customWidth="1"/>
    <col min="9197" max="9447" width="9" style="55"/>
    <col min="9448" max="9448" width="48" style="55" customWidth="1"/>
    <col min="9449" max="9449" width="9" style="55"/>
    <col min="9450" max="9450" width="6" style="55" bestFit="1" customWidth="1"/>
    <col min="9451" max="9452" width="13.140625" style="55" customWidth="1"/>
    <col min="9453" max="9703" width="9" style="55"/>
    <col min="9704" max="9704" width="48" style="55" customWidth="1"/>
    <col min="9705" max="9705" width="9" style="55"/>
    <col min="9706" max="9706" width="6" style="55" bestFit="1" customWidth="1"/>
    <col min="9707" max="9708" width="13.140625" style="55" customWidth="1"/>
    <col min="9709" max="9959" width="9" style="55"/>
    <col min="9960" max="9960" width="48" style="55" customWidth="1"/>
    <col min="9961" max="9961" width="9" style="55"/>
    <col min="9962" max="9962" width="6" style="55" bestFit="1" customWidth="1"/>
    <col min="9963" max="9964" width="13.140625" style="55" customWidth="1"/>
    <col min="9965" max="10215" width="9" style="55"/>
    <col min="10216" max="10216" width="48" style="55" customWidth="1"/>
    <col min="10217" max="10217" width="9" style="55"/>
    <col min="10218" max="10218" width="6" style="55" bestFit="1" customWidth="1"/>
    <col min="10219" max="10220" width="13.140625" style="55" customWidth="1"/>
    <col min="10221" max="10471" width="9" style="55"/>
    <col min="10472" max="10472" width="48" style="55" customWidth="1"/>
    <col min="10473" max="10473" width="9" style="55"/>
    <col min="10474" max="10474" width="6" style="55" bestFit="1" customWidth="1"/>
    <col min="10475" max="10476" width="13.140625" style="55" customWidth="1"/>
    <col min="10477" max="10727" width="9" style="55"/>
    <col min="10728" max="10728" width="48" style="55" customWidth="1"/>
    <col min="10729" max="10729" width="9" style="55"/>
    <col min="10730" max="10730" width="6" style="55" bestFit="1" customWidth="1"/>
    <col min="10731" max="10732" width="13.140625" style="55" customWidth="1"/>
    <col min="10733" max="10983" width="9" style="55"/>
    <col min="10984" max="10984" width="48" style="55" customWidth="1"/>
    <col min="10985" max="10985" width="9" style="55"/>
    <col min="10986" max="10986" width="6" style="55" bestFit="1" customWidth="1"/>
    <col min="10987" max="10988" width="13.140625" style="55" customWidth="1"/>
    <col min="10989" max="11239" width="9" style="55"/>
    <col min="11240" max="11240" width="48" style="55" customWidth="1"/>
    <col min="11241" max="11241" width="9" style="55"/>
    <col min="11242" max="11242" width="6" style="55" bestFit="1" customWidth="1"/>
    <col min="11243" max="11244" width="13.140625" style="55" customWidth="1"/>
    <col min="11245" max="11495" width="9" style="55"/>
    <col min="11496" max="11496" width="48" style="55" customWidth="1"/>
    <col min="11497" max="11497" width="9" style="55"/>
    <col min="11498" max="11498" width="6" style="55" bestFit="1" customWidth="1"/>
    <col min="11499" max="11500" width="13.140625" style="55" customWidth="1"/>
    <col min="11501" max="11751" width="9" style="55"/>
    <col min="11752" max="11752" width="48" style="55" customWidth="1"/>
    <col min="11753" max="11753" width="9" style="55"/>
    <col min="11754" max="11754" width="6" style="55" bestFit="1" customWidth="1"/>
    <col min="11755" max="11756" width="13.140625" style="55" customWidth="1"/>
    <col min="11757" max="12007" width="9" style="55"/>
    <col min="12008" max="12008" width="48" style="55" customWidth="1"/>
    <col min="12009" max="12009" width="9" style="55"/>
    <col min="12010" max="12010" width="6" style="55" bestFit="1" customWidth="1"/>
    <col min="12011" max="12012" width="13.140625" style="55" customWidth="1"/>
    <col min="12013" max="12263" width="9" style="55"/>
    <col min="12264" max="12264" width="48" style="55" customWidth="1"/>
    <col min="12265" max="12265" width="9" style="55"/>
    <col min="12266" max="12266" width="6" style="55" bestFit="1" customWidth="1"/>
    <col min="12267" max="12268" width="13.140625" style="55" customWidth="1"/>
    <col min="12269" max="12519" width="9" style="55"/>
    <col min="12520" max="12520" width="48" style="55" customWidth="1"/>
    <col min="12521" max="12521" width="9" style="55"/>
    <col min="12522" max="12522" width="6" style="55" bestFit="1" customWidth="1"/>
    <col min="12523" max="12524" width="13.140625" style="55" customWidth="1"/>
    <col min="12525" max="12775" width="9" style="55"/>
    <col min="12776" max="12776" width="48" style="55" customWidth="1"/>
    <col min="12777" max="12777" width="9" style="55"/>
    <col min="12778" max="12778" width="6" style="55" bestFit="1" customWidth="1"/>
    <col min="12779" max="12780" width="13.140625" style="55" customWidth="1"/>
    <col min="12781" max="13031" width="9" style="55"/>
    <col min="13032" max="13032" width="48" style="55" customWidth="1"/>
    <col min="13033" max="13033" width="9" style="55"/>
    <col min="13034" max="13034" width="6" style="55" bestFit="1" customWidth="1"/>
    <col min="13035" max="13036" width="13.140625" style="55" customWidth="1"/>
    <col min="13037" max="13287" width="9" style="55"/>
    <col min="13288" max="13288" width="48" style="55" customWidth="1"/>
    <col min="13289" max="13289" width="9" style="55"/>
    <col min="13290" max="13290" width="6" style="55" bestFit="1" customWidth="1"/>
    <col min="13291" max="13292" width="13.140625" style="55" customWidth="1"/>
    <col min="13293" max="13543" width="9" style="55"/>
    <col min="13544" max="13544" width="48" style="55" customWidth="1"/>
    <col min="13545" max="13545" width="9" style="55"/>
    <col min="13546" max="13546" width="6" style="55" bestFit="1" customWidth="1"/>
    <col min="13547" max="13548" width="13.140625" style="55" customWidth="1"/>
    <col min="13549" max="13799" width="9" style="55"/>
    <col min="13800" max="13800" width="48" style="55" customWidth="1"/>
    <col min="13801" max="13801" width="9" style="55"/>
    <col min="13802" max="13802" width="6" style="55" bestFit="1" customWidth="1"/>
    <col min="13803" max="13804" width="13.140625" style="55" customWidth="1"/>
    <col min="13805" max="14055" width="9" style="55"/>
    <col min="14056" max="14056" width="48" style="55" customWidth="1"/>
    <col min="14057" max="14057" width="9" style="55"/>
    <col min="14058" max="14058" width="6" style="55" bestFit="1" customWidth="1"/>
    <col min="14059" max="14060" width="13.140625" style="55" customWidth="1"/>
    <col min="14061" max="14311" width="9" style="55"/>
    <col min="14312" max="14312" width="48" style="55" customWidth="1"/>
    <col min="14313" max="14313" width="9" style="55"/>
    <col min="14314" max="14314" width="6" style="55" bestFit="1" customWidth="1"/>
    <col min="14315" max="14316" width="13.140625" style="55" customWidth="1"/>
    <col min="14317" max="14567" width="9" style="55"/>
    <col min="14568" max="14568" width="48" style="55" customWidth="1"/>
    <col min="14569" max="14569" width="9" style="55"/>
    <col min="14570" max="14570" width="6" style="55" bestFit="1" customWidth="1"/>
    <col min="14571" max="14572" width="13.140625" style="55" customWidth="1"/>
    <col min="14573" max="14823" width="9" style="55"/>
    <col min="14824" max="14824" width="48" style="55" customWidth="1"/>
    <col min="14825" max="14825" width="9" style="55"/>
    <col min="14826" max="14826" width="6" style="55" bestFit="1" customWidth="1"/>
    <col min="14827" max="14828" width="13.140625" style="55" customWidth="1"/>
    <col min="14829" max="15079" width="9" style="55"/>
    <col min="15080" max="15080" width="48" style="55" customWidth="1"/>
    <col min="15081" max="15081" width="9" style="55"/>
    <col min="15082" max="15082" width="6" style="55" bestFit="1" customWidth="1"/>
    <col min="15083" max="15084" width="13.140625" style="55" customWidth="1"/>
    <col min="15085" max="15335" width="9" style="55"/>
    <col min="15336" max="15336" width="48" style="55" customWidth="1"/>
    <col min="15337" max="15337" width="9" style="55"/>
    <col min="15338" max="15338" width="6" style="55" bestFit="1" customWidth="1"/>
    <col min="15339" max="15340" width="13.140625" style="55" customWidth="1"/>
    <col min="15341" max="15591" width="9" style="55"/>
    <col min="15592" max="15592" width="48" style="55" customWidth="1"/>
    <col min="15593" max="15593" width="9" style="55"/>
    <col min="15594" max="15594" width="6" style="55" bestFit="1" customWidth="1"/>
    <col min="15595" max="15596" width="13.140625" style="55" customWidth="1"/>
    <col min="15597" max="15847" width="9" style="55"/>
    <col min="15848" max="15848" width="48" style="55" customWidth="1"/>
    <col min="15849" max="15849" width="9" style="55"/>
    <col min="15850" max="15850" width="6" style="55" bestFit="1" customWidth="1"/>
    <col min="15851" max="15852" width="13.140625" style="55" customWidth="1"/>
    <col min="15853" max="16103" width="9" style="55"/>
    <col min="16104" max="16104" width="48" style="55" customWidth="1"/>
    <col min="16105" max="16105" width="9" style="55"/>
    <col min="16106" max="16106" width="6" style="55" bestFit="1" customWidth="1"/>
    <col min="16107" max="16108" width="13.140625" style="55" customWidth="1"/>
    <col min="16109" max="16384" width="9" style="55"/>
  </cols>
  <sheetData>
    <row r="1" spans="1:6" s="31" customFormat="1" x14ac:dyDescent="0.2">
      <c r="A1" s="26" t="s">
        <v>39</v>
      </c>
      <c r="B1" s="27" t="s">
        <v>41</v>
      </c>
      <c r="C1" s="28"/>
      <c r="D1" s="28"/>
      <c r="E1" s="29" t="s">
        <v>3</v>
      </c>
      <c r="F1" s="30">
        <f>SUBTOTAL(9,F5:F76)</f>
        <v>0</v>
      </c>
    </row>
    <row r="2" spans="1:6" s="36" customFormat="1" x14ac:dyDescent="0.2">
      <c r="A2" s="32"/>
      <c r="B2" s="33"/>
      <c r="C2" s="34"/>
      <c r="D2" s="34"/>
      <c r="E2" s="35"/>
      <c r="F2" s="35"/>
    </row>
    <row r="3" spans="1:6" s="31" customFormat="1" x14ac:dyDescent="0.2">
      <c r="A3" s="26"/>
      <c r="B3" s="27" t="s">
        <v>20</v>
      </c>
      <c r="C3" s="28" t="s">
        <v>21</v>
      </c>
      <c r="D3" s="28" t="s">
        <v>24</v>
      </c>
      <c r="E3" s="37" t="s">
        <v>22</v>
      </c>
      <c r="F3" s="30" t="s">
        <v>23</v>
      </c>
    </row>
    <row r="4" spans="1:6" s="31" customFormat="1" x14ac:dyDescent="0.2">
      <c r="A4" s="26"/>
      <c r="B4" s="27"/>
      <c r="C4" s="28"/>
      <c r="D4" s="28"/>
      <c r="E4" s="37"/>
      <c r="F4" s="30"/>
    </row>
    <row r="5" spans="1:6" x14ac:dyDescent="0.2">
      <c r="B5" s="27" t="s">
        <v>196</v>
      </c>
      <c r="C5" s="14"/>
      <c r="D5" s="14"/>
    </row>
    <row r="6" spans="1:6" x14ac:dyDescent="0.2">
      <c r="B6" s="74"/>
      <c r="C6" s="14"/>
      <c r="D6" s="14"/>
    </row>
    <row r="7" spans="1:6" ht="25.5" x14ac:dyDescent="0.2">
      <c r="A7" s="64">
        <f>MAX($A$4:A6)+1</f>
        <v>1</v>
      </c>
      <c r="B7" s="51" t="s">
        <v>143</v>
      </c>
      <c r="C7" s="14" t="s">
        <v>30</v>
      </c>
      <c r="D7" s="71">
        <v>1000</v>
      </c>
      <c r="E7" s="47"/>
      <c r="F7" s="13">
        <f>+E7*D7</f>
        <v>0</v>
      </c>
    </row>
    <row r="8" spans="1:6" x14ac:dyDescent="0.2">
      <c r="B8" s="51"/>
      <c r="C8" s="14"/>
      <c r="D8" s="14"/>
    </row>
    <row r="9" spans="1:6" ht="38.25" x14ac:dyDescent="0.2">
      <c r="A9" s="64">
        <f>MAX($A$4:A8)+1</f>
        <v>2</v>
      </c>
      <c r="B9" s="51" t="s">
        <v>197</v>
      </c>
      <c r="C9" s="14" t="s">
        <v>25</v>
      </c>
      <c r="D9" s="14">
        <v>5</v>
      </c>
      <c r="E9" s="47"/>
      <c r="F9" s="13">
        <f>+E9*D9</f>
        <v>0</v>
      </c>
    </row>
    <row r="10" spans="1:6" x14ac:dyDescent="0.2">
      <c r="B10" s="10"/>
      <c r="C10" s="14"/>
      <c r="D10" s="14"/>
    </row>
    <row r="11" spans="1:6" ht="89.25" x14ac:dyDescent="0.2">
      <c r="A11" s="64">
        <f>MAX($A$4:A10)+1</f>
        <v>3</v>
      </c>
      <c r="B11" s="75" t="s">
        <v>77</v>
      </c>
      <c r="C11" s="14"/>
      <c r="D11" s="14"/>
    </row>
    <row r="12" spans="1:6" x14ac:dyDescent="0.2">
      <c r="B12" s="86" t="s">
        <v>144</v>
      </c>
      <c r="C12" s="14"/>
      <c r="D12" s="14"/>
    </row>
    <row r="13" spans="1:6" x14ac:dyDescent="0.2">
      <c r="B13" s="86" t="s">
        <v>145</v>
      </c>
      <c r="C13" s="14"/>
      <c r="D13" s="14"/>
    </row>
    <row r="14" spans="1:6" x14ac:dyDescent="0.2">
      <c r="B14" s="86" t="s">
        <v>146</v>
      </c>
      <c r="C14" s="14"/>
      <c r="D14" s="14"/>
    </row>
    <row r="15" spans="1:6" x14ac:dyDescent="0.2">
      <c r="B15" s="75" t="s">
        <v>72</v>
      </c>
      <c r="C15" s="14"/>
      <c r="D15" s="14"/>
    </row>
    <row r="16" spans="1:6" x14ac:dyDescent="0.2">
      <c r="B16" s="75" t="s">
        <v>73</v>
      </c>
      <c r="C16" s="14"/>
      <c r="D16" s="14"/>
    </row>
    <row r="17" spans="1:255" x14ac:dyDescent="0.2">
      <c r="B17" s="75" t="s">
        <v>147</v>
      </c>
      <c r="C17" s="14"/>
      <c r="D17" s="14"/>
    </row>
    <row r="18" spans="1:255" x14ac:dyDescent="0.2">
      <c r="B18" s="75" t="s">
        <v>148</v>
      </c>
      <c r="C18" s="49" t="s">
        <v>0</v>
      </c>
      <c r="D18" s="49">
        <v>2</v>
      </c>
      <c r="E18" s="47"/>
      <c r="F18" s="13">
        <f>+E18*D18</f>
        <v>0</v>
      </c>
    </row>
    <row r="19" spans="1:255" x14ac:dyDescent="0.2">
      <c r="B19" s="75" t="s">
        <v>28</v>
      </c>
      <c r="C19" s="14"/>
      <c r="D19" s="14"/>
    </row>
    <row r="20" spans="1:255" x14ac:dyDescent="0.2">
      <c r="B20" s="75" t="s">
        <v>48</v>
      </c>
      <c r="C20" s="14"/>
      <c r="D20" s="14"/>
    </row>
    <row r="21" spans="1:255" ht="25.5" x14ac:dyDescent="0.2">
      <c r="B21" s="75" t="s">
        <v>74</v>
      </c>
      <c r="C21" s="14"/>
      <c r="D21" s="14"/>
    </row>
    <row r="22" spans="1:255" x14ac:dyDescent="0.2">
      <c r="B22" s="10"/>
      <c r="C22" s="14"/>
      <c r="D22" s="14"/>
    </row>
    <row r="23" spans="1:255" ht="38.25" x14ac:dyDescent="0.2">
      <c r="A23" s="64">
        <f>MAX($A$4:A22)+1</f>
        <v>4</v>
      </c>
      <c r="B23" s="51" t="s">
        <v>149</v>
      </c>
      <c r="C23" s="14" t="s">
        <v>0</v>
      </c>
      <c r="D23" s="14">
        <v>1</v>
      </c>
      <c r="E23" s="47"/>
      <c r="F23" s="13">
        <f>+E23*D23</f>
        <v>0</v>
      </c>
    </row>
    <row r="24" spans="1:255" s="4" customFormat="1" x14ac:dyDescent="0.2">
      <c r="A24" s="179"/>
      <c r="B24" s="180"/>
      <c r="C24" s="188"/>
      <c r="D24" s="188"/>
    </row>
    <row r="25" spans="1:255" x14ac:dyDescent="0.2">
      <c r="B25" s="27" t="s">
        <v>76</v>
      </c>
      <c r="C25" s="14"/>
      <c r="D25" s="14"/>
    </row>
    <row r="26" spans="1:255" x14ac:dyDescent="0.2">
      <c r="B26" s="74"/>
      <c r="C26" s="14"/>
      <c r="D26" s="14"/>
    </row>
    <row r="27" spans="1:255" ht="25.5" x14ac:dyDescent="0.2">
      <c r="A27" s="64">
        <f>MAX($A$4:A26)+1</f>
        <v>5</v>
      </c>
      <c r="B27" s="51" t="s">
        <v>160</v>
      </c>
      <c r="C27" s="14" t="s">
        <v>0</v>
      </c>
      <c r="D27" s="71">
        <v>3</v>
      </c>
      <c r="E27" s="47"/>
      <c r="F27" s="13">
        <f>+E27*D27</f>
        <v>0</v>
      </c>
    </row>
    <row r="28" spans="1:255" x14ac:dyDescent="0.2">
      <c r="B28" s="51"/>
      <c r="C28" s="14"/>
      <c r="D28" s="14"/>
    </row>
    <row r="29" spans="1:255" ht="38.25" x14ac:dyDescent="0.2">
      <c r="A29" s="64">
        <f>MAX($A$4:A28)+1</f>
        <v>6</v>
      </c>
      <c r="B29" s="51" t="s">
        <v>198</v>
      </c>
      <c r="C29" s="14" t="s">
        <v>25</v>
      </c>
      <c r="D29" s="14">
        <v>5</v>
      </c>
      <c r="E29" s="47"/>
      <c r="F29" s="13">
        <f>+E29*D29</f>
        <v>0</v>
      </c>
    </row>
    <row r="30" spans="1:255" s="210" customFormat="1" x14ac:dyDescent="0.2">
      <c r="A30" s="207"/>
      <c r="B30" s="212"/>
      <c r="C30" s="213"/>
      <c r="D30" s="214"/>
      <c r="E30" s="182"/>
      <c r="F30" s="183"/>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c r="CY30" s="209"/>
      <c r="CZ30" s="209"/>
      <c r="DA30" s="209"/>
      <c r="DB30" s="209"/>
      <c r="DC30" s="209"/>
      <c r="DD30" s="209"/>
      <c r="DE30" s="209"/>
      <c r="DF30" s="209"/>
      <c r="DG30" s="209"/>
      <c r="DH30" s="209"/>
      <c r="DI30" s="209"/>
      <c r="DJ30" s="209"/>
      <c r="DK30" s="209"/>
      <c r="DL30" s="209"/>
      <c r="DM30" s="209"/>
      <c r="DN30" s="209"/>
      <c r="DO30" s="209"/>
      <c r="DP30" s="209"/>
      <c r="DQ30" s="209"/>
      <c r="DR30" s="209"/>
      <c r="DS30" s="209"/>
      <c r="DT30" s="209"/>
      <c r="DU30" s="209"/>
      <c r="DV30" s="209"/>
      <c r="DW30" s="209"/>
      <c r="DX30" s="209"/>
      <c r="DY30" s="209"/>
      <c r="DZ30" s="209"/>
      <c r="EA30" s="209"/>
      <c r="EB30" s="209"/>
      <c r="EC30" s="209"/>
      <c r="ED30" s="209"/>
      <c r="EE30" s="209"/>
      <c r="EF30" s="209"/>
      <c r="EG30" s="209"/>
      <c r="EH30" s="209"/>
      <c r="EI30" s="209"/>
      <c r="EJ30" s="209"/>
      <c r="EK30" s="209"/>
      <c r="EL30" s="209"/>
      <c r="EM30" s="209"/>
      <c r="EN30" s="209"/>
      <c r="EO30" s="209"/>
      <c r="EP30" s="209"/>
      <c r="EQ30" s="209"/>
      <c r="ER30" s="209"/>
      <c r="ES30" s="209"/>
      <c r="ET30" s="209"/>
      <c r="EU30" s="209"/>
      <c r="EV30" s="209"/>
      <c r="EW30" s="209"/>
      <c r="EX30" s="209"/>
      <c r="EY30" s="209"/>
      <c r="EZ30" s="209"/>
      <c r="FA30" s="209"/>
      <c r="FB30" s="209"/>
      <c r="FC30" s="209"/>
      <c r="FD30" s="209"/>
      <c r="FE30" s="209"/>
      <c r="FF30" s="209"/>
      <c r="FG30" s="209"/>
      <c r="FH30" s="209"/>
      <c r="FI30" s="209"/>
      <c r="FJ30" s="209"/>
      <c r="FK30" s="209"/>
      <c r="FL30" s="209"/>
      <c r="FM30" s="209"/>
      <c r="FN30" s="209"/>
      <c r="FO30" s="209"/>
      <c r="FP30" s="209"/>
      <c r="FQ30" s="209"/>
      <c r="FR30" s="209"/>
      <c r="FS30" s="209"/>
      <c r="FT30" s="209"/>
      <c r="FU30" s="209"/>
      <c r="FV30" s="209"/>
      <c r="FW30" s="209"/>
      <c r="FX30" s="209"/>
      <c r="FY30" s="209"/>
      <c r="FZ30" s="209"/>
      <c r="GA30" s="209"/>
      <c r="GB30" s="209"/>
      <c r="GC30" s="209"/>
      <c r="GD30" s="209"/>
      <c r="GE30" s="209"/>
      <c r="GF30" s="209"/>
      <c r="GG30" s="209"/>
      <c r="GH30" s="209"/>
      <c r="GI30" s="209"/>
      <c r="GJ30" s="209"/>
      <c r="GK30" s="209"/>
      <c r="GL30" s="209"/>
      <c r="GM30" s="209"/>
      <c r="GN30" s="209"/>
      <c r="GO30" s="209"/>
      <c r="GP30" s="209"/>
      <c r="GQ30" s="209"/>
      <c r="GR30" s="209"/>
      <c r="GS30" s="209"/>
      <c r="GT30" s="209"/>
      <c r="GU30" s="209"/>
      <c r="GV30" s="209"/>
      <c r="GW30" s="209"/>
      <c r="GX30" s="209"/>
      <c r="GY30" s="209"/>
      <c r="GZ30" s="209"/>
      <c r="HA30" s="209"/>
      <c r="HB30" s="209"/>
      <c r="HC30" s="209"/>
      <c r="HD30" s="209"/>
      <c r="HE30" s="209"/>
      <c r="HF30" s="209"/>
      <c r="HG30" s="209"/>
      <c r="HH30" s="209"/>
      <c r="HI30" s="209"/>
      <c r="HJ30" s="209"/>
      <c r="HK30" s="209"/>
      <c r="HL30" s="209"/>
      <c r="HM30" s="209"/>
      <c r="HN30" s="209"/>
      <c r="HO30" s="209"/>
      <c r="HP30" s="209"/>
      <c r="HQ30" s="209"/>
      <c r="HR30" s="209"/>
      <c r="HS30" s="209"/>
      <c r="HT30" s="209"/>
      <c r="HU30" s="209"/>
      <c r="HV30" s="209"/>
      <c r="HW30" s="209"/>
      <c r="HX30" s="209"/>
      <c r="HY30" s="209"/>
      <c r="HZ30" s="209"/>
      <c r="IA30" s="209"/>
      <c r="IB30" s="209"/>
      <c r="IC30" s="209"/>
      <c r="ID30" s="209"/>
      <c r="IE30" s="209"/>
      <c r="IF30" s="209"/>
      <c r="IG30" s="209"/>
      <c r="IH30" s="209"/>
      <c r="II30" s="209"/>
      <c r="IJ30" s="209"/>
      <c r="IK30" s="209"/>
      <c r="IL30" s="209"/>
      <c r="IM30" s="209"/>
      <c r="IN30" s="209"/>
      <c r="IO30" s="209"/>
      <c r="IP30" s="209"/>
      <c r="IQ30" s="209"/>
      <c r="IR30" s="209"/>
      <c r="IS30" s="209"/>
      <c r="IT30" s="209"/>
      <c r="IU30" s="209"/>
    </row>
    <row r="31" spans="1:255" s="210" customFormat="1" ht="25.5" x14ac:dyDescent="0.2">
      <c r="A31" s="186">
        <f>MAX($A$5:A30)+1</f>
        <v>7</v>
      </c>
      <c r="B31" s="211" t="s">
        <v>188</v>
      </c>
      <c r="C31" s="181"/>
      <c r="D31" s="181"/>
      <c r="E31" s="182"/>
      <c r="F31" s="183"/>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09"/>
      <c r="DY31" s="209"/>
      <c r="DZ31" s="209"/>
      <c r="EA31" s="209"/>
      <c r="EB31" s="209"/>
      <c r="EC31" s="209"/>
      <c r="ED31" s="209"/>
      <c r="EE31" s="209"/>
      <c r="EF31" s="209"/>
      <c r="EG31" s="209"/>
      <c r="EH31" s="209"/>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09"/>
      <c r="FU31" s="209"/>
      <c r="FV31" s="209"/>
      <c r="FW31" s="209"/>
      <c r="FX31" s="209"/>
      <c r="FY31" s="209"/>
      <c r="FZ31" s="209"/>
      <c r="GA31" s="209"/>
      <c r="GB31" s="209"/>
      <c r="GC31" s="209"/>
      <c r="GD31" s="209"/>
      <c r="GE31" s="209"/>
      <c r="GF31" s="209"/>
      <c r="GG31" s="209"/>
      <c r="GH31" s="209"/>
      <c r="GI31" s="209"/>
      <c r="GJ31" s="209"/>
      <c r="GK31" s="209"/>
      <c r="GL31" s="209"/>
      <c r="GM31" s="209"/>
      <c r="GN31" s="209"/>
      <c r="GO31" s="209"/>
      <c r="GP31" s="209"/>
      <c r="GQ31" s="209"/>
      <c r="GR31" s="209"/>
      <c r="GS31" s="209"/>
      <c r="GT31" s="209"/>
      <c r="GU31" s="209"/>
      <c r="GV31" s="209"/>
      <c r="GW31" s="209"/>
      <c r="GX31" s="209"/>
      <c r="GY31" s="209"/>
      <c r="GZ31" s="209"/>
      <c r="HA31" s="209"/>
      <c r="HB31" s="209"/>
      <c r="HC31" s="209"/>
      <c r="HD31" s="209"/>
      <c r="HE31" s="209"/>
      <c r="HF31" s="209"/>
      <c r="HG31" s="209"/>
      <c r="HH31" s="209"/>
      <c r="HI31" s="209"/>
      <c r="HJ31" s="209"/>
      <c r="HK31" s="209"/>
      <c r="HL31" s="209"/>
      <c r="HM31" s="209"/>
      <c r="HN31" s="209"/>
      <c r="HO31" s="209"/>
      <c r="HP31" s="209"/>
      <c r="HQ31" s="209"/>
      <c r="HR31" s="209"/>
      <c r="HS31" s="209"/>
      <c r="HT31" s="209"/>
      <c r="HU31" s="209"/>
      <c r="HV31" s="209"/>
      <c r="HW31" s="209"/>
      <c r="HX31" s="209"/>
      <c r="HY31" s="209"/>
      <c r="HZ31" s="209"/>
      <c r="IA31" s="209"/>
      <c r="IB31" s="209"/>
      <c r="IC31" s="209"/>
      <c r="ID31" s="209"/>
      <c r="IE31" s="209"/>
      <c r="IF31" s="209"/>
      <c r="IG31" s="209"/>
      <c r="IH31" s="209"/>
      <c r="II31" s="209"/>
      <c r="IJ31" s="209"/>
      <c r="IK31" s="209"/>
      <c r="IL31" s="209"/>
      <c r="IM31" s="209"/>
      <c r="IN31" s="209"/>
      <c r="IO31" s="209"/>
      <c r="IP31" s="209"/>
      <c r="IQ31" s="209"/>
      <c r="IR31" s="209"/>
      <c r="IS31" s="209"/>
      <c r="IT31" s="209"/>
      <c r="IU31" s="209"/>
    </row>
    <row r="32" spans="1:255" s="4" customFormat="1" x14ac:dyDescent="0.2">
      <c r="A32" s="179"/>
      <c r="B32" s="206" t="s">
        <v>181</v>
      </c>
      <c r="C32" s="188"/>
      <c r="D32" s="188"/>
    </row>
    <row r="33" spans="1:255" s="210" customFormat="1" x14ac:dyDescent="0.2">
      <c r="A33" s="207"/>
      <c r="B33" s="208" t="s">
        <v>189</v>
      </c>
      <c r="C33" s="181" t="s">
        <v>0</v>
      </c>
      <c r="D33" s="181">
        <v>1</v>
      </c>
      <c r="E33" s="196"/>
      <c r="F33" s="197">
        <f>D33*E33</f>
        <v>0</v>
      </c>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row>
    <row r="34" spans="1:255" s="210" customFormat="1" x14ac:dyDescent="0.2">
      <c r="A34" s="207"/>
      <c r="B34" s="208" t="s">
        <v>184</v>
      </c>
      <c r="C34" s="181"/>
      <c r="D34" s="181"/>
      <c r="E34" s="182"/>
      <c r="F34" s="183"/>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row>
    <row r="35" spans="1:255" s="210" customFormat="1" x14ac:dyDescent="0.2">
      <c r="A35" s="207"/>
      <c r="B35" s="208" t="s">
        <v>183</v>
      </c>
      <c r="C35" s="181"/>
      <c r="D35" s="181"/>
      <c r="E35" s="182"/>
      <c r="F35" s="183"/>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row>
    <row r="36" spans="1:255" s="210" customFormat="1" x14ac:dyDescent="0.2">
      <c r="A36" s="207"/>
      <c r="B36" s="208" t="s">
        <v>185</v>
      </c>
      <c r="C36" s="181"/>
      <c r="D36" s="181"/>
      <c r="E36" s="182"/>
      <c r="F36" s="183"/>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row>
    <row r="37" spans="1:255" s="210" customFormat="1" x14ac:dyDescent="0.2">
      <c r="A37" s="207"/>
      <c r="B37" s="208" t="s">
        <v>182</v>
      </c>
      <c r="C37" s="181"/>
      <c r="D37" s="181"/>
      <c r="E37" s="182"/>
      <c r="F37" s="183"/>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row>
    <row r="38" spans="1:255" s="210" customFormat="1" x14ac:dyDescent="0.2">
      <c r="A38" s="207"/>
      <c r="B38" s="208" t="s">
        <v>186</v>
      </c>
      <c r="C38" s="181"/>
      <c r="D38" s="181"/>
      <c r="E38" s="182"/>
      <c r="F38" s="183"/>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row>
    <row r="39" spans="1:255" s="210" customFormat="1" x14ac:dyDescent="0.2">
      <c r="A39" s="207"/>
      <c r="B39" s="208" t="s">
        <v>187</v>
      </c>
      <c r="C39" s="181" t="s">
        <v>0</v>
      </c>
      <c r="D39" s="181">
        <v>1</v>
      </c>
      <c r="E39" s="196"/>
      <c r="F39" s="197">
        <f>D39*E39</f>
        <v>0</v>
      </c>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row>
    <row r="40" spans="1:255" s="210" customFormat="1" x14ac:dyDescent="0.2">
      <c r="A40" s="207"/>
      <c r="B40" s="211" t="s">
        <v>190</v>
      </c>
      <c r="C40" s="181"/>
      <c r="D40" s="181"/>
      <c r="E40" s="182"/>
      <c r="F40" s="183"/>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row>
    <row r="41" spans="1:255" s="4" customFormat="1" x14ac:dyDescent="0.2">
      <c r="A41" s="179"/>
      <c r="B41" s="180" t="s">
        <v>28</v>
      </c>
      <c r="C41" s="188"/>
      <c r="D41" s="188"/>
    </row>
    <row r="42" spans="1:255" s="184" customFormat="1" x14ac:dyDescent="0.2">
      <c r="A42" s="179"/>
      <c r="B42" s="180"/>
      <c r="C42" s="181"/>
      <c r="D42" s="181"/>
      <c r="E42" s="182"/>
      <c r="F42" s="183"/>
      <c r="H42" s="185"/>
    </row>
    <row r="43" spans="1:255" s="190" customFormat="1" ht="38.25" x14ac:dyDescent="0.2">
      <c r="A43" s="64">
        <f>MAX($A$4:A42)+1</f>
        <v>8</v>
      </c>
      <c r="B43" s="187" t="s">
        <v>161</v>
      </c>
      <c r="C43" s="188"/>
      <c r="D43" s="188"/>
      <c r="E43" s="189"/>
      <c r="F43" s="189"/>
    </row>
    <row r="44" spans="1:255" s="190" customFormat="1" x14ac:dyDescent="0.2">
      <c r="A44" s="186"/>
      <c r="B44" s="187" t="s">
        <v>166</v>
      </c>
      <c r="C44" s="188"/>
      <c r="D44" s="188"/>
      <c r="E44" s="189"/>
      <c r="F44" s="189"/>
    </row>
    <row r="45" spans="1:255" s="190" customFormat="1" x14ac:dyDescent="0.2">
      <c r="A45" s="191"/>
      <c r="B45" s="187" t="s">
        <v>162</v>
      </c>
      <c r="C45" s="188"/>
      <c r="D45" s="188"/>
      <c r="E45" s="189"/>
      <c r="F45" s="189"/>
    </row>
    <row r="46" spans="1:255" s="4" customFormat="1" x14ac:dyDescent="0.2">
      <c r="A46" s="179"/>
      <c r="B46" s="192" t="s">
        <v>191</v>
      </c>
      <c r="C46" s="188"/>
      <c r="D46" s="188"/>
      <c r="E46" s="193"/>
      <c r="F46" s="194"/>
      <c r="G46" s="195"/>
      <c r="H46" s="195"/>
      <c r="I46" s="195"/>
      <c r="J46" s="195"/>
      <c r="K46" s="195"/>
      <c r="L46" s="195"/>
      <c r="M46" s="195"/>
      <c r="N46" s="195"/>
      <c r="O46" s="195"/>
    </row>
    <row r="47" spans="1:255" s="4" customFormat="1" x14ac:dyDescent="0.2">
      <c r="A47" s="179"/>
      <c r="B47" s="192" t="s">
        <v>163</v>
      </c>
      <c r="C47" s="188"/>
      <c r="D47" s="188"/>
      <c r="E47" s="193"/>
      <c r="F47" s="194"/>
      <c r="G47" s="195"/>
      <c r="H47" s="195"/>
      <c r="I47" s="195"/>
      <c r="J47" s="195"/>
      <c r="K47" s="195"/>
      <c r="L47" s="195"/>
      <c r="M47" s="195"/>
      <c r="N47" s="195"/>
      <c r="O47" s="195"/>
    </row>
    <row r="48" spans="1:255" s="190" customFormat="1" x14ac:dyDescent="0.2">
      <c r="A48" s="191"/>
      <c r="B48" s="187" t="s">
        <v>164</v>
      </c>
      <c r="C48" s="188"/>
      <c r="D48" s="188"/>
      <c r="E48" s="189"/>
      <c r="F48" s="189"/>
    </row>
    <row r="49" spans="1:6" s="190" customFormat="1" x14ac:dyDescent="0.2">
      <c r="A49" s="191"/>
      <c r="B49" s="187" t="s">
        <v>51</v>
      </c>
      <c r="C49" s="188"/>
      <c r="D49" s="188"/>
      <c r="E49" s="189"/>
      <c r="F49" s="189"/>
    </row>
    <row r="50" spans="1:6" s="190" customFormat="1" x14ac:dyDescent="0.2">
      <c r="A50" s="191"/>
      <c r="B50" s="187" t="s">
        <v>165</v>
      </c>
      <c r="C50" s="188" t="s">
        <v>2</v>
      </c>
      <c r="D50" s="188">
        <v>1</v>
      </c>
      <c r="E50" s="196"/>
      <c r="F50" s="197">
        <f>D50*E50</f>
        <v>0</v>
      </c>
    </row>
    <row r="51" spans="1:6" s="190" customFormat="1" x14ac:dyDescent="0.2">
      <c r="A51" s="191"/>
      <c r="B51" s="187" t="s">
        <v>28</v>
      </c>
      <c r="C51" s="188"/>
      <c r="D51" s="188"/>
      <c r="E51" s="189"/>
      <c r="F51" s="189"/>
    </row>
    <row r="52" spans="1:6" s="4" customFormat="1" x14ac:dyDescent="0.2">
      <c r="A52" s="179"/>
      <c r="B52" s="198"/>
      <c r="C52" s="199"/>
      <c r="D52" s="199"/>
    </row>
    <row r="53" spans="1:6" s="4" customFormat="1" ht="89.25" x14ac:dyDescent="0.2">
      <c r="A53" s="200">
        <f>MAX($A$27:A52)+1</f>
        <v>9</v>
      </c>
      <c r="B53" s="198" t="s">
        <v>167</v>
      </c>
      <c r="C53" s="199"/>
      <c r="D53" s="199"/>
    </row>
    <row r="54" spans="1:6" s="201" customFormat="1" ht="25.5" x14ac:dyDescent="0.2">
      <c r="B54" s="198" t="s">
        <v>168</v>
      </c>
      <c r="C54" s="202"/>
      <c r="D54" s="202"/>
      <c r="E54" s="203"/>
      <c r="F54" s="203"/>
    </row>
    <row r="55" spans="1:6" s="201" customFormat="1" x14ac:dyDescent="0.2">
      <c r="B55" s="198" t="s">
        <v>169</v>
      </c>
      <c r="C55" s="202"/>
      <c r="D55" s="202"/>
      <c r="E55" s="203"/>
      <c r="F55" s="203"/>
    </row>
    <row r="56" spans="1:6" s="201" customFormat="1" ht="25.5" x14ac:dyDescent="0.2">
      <c r="B56" s="198" t="s">
        <v>170</v>
      </c>
      <c r="C56" s="202"/>
      <c r="D56" s="202"/>
      <c r="E56" s="203"/>
      <c r="F56" s="203"/>
    </row>
    <row r="57" spans="1:6" s="201" customFormat="1" x14ac:dyDescent="0.2">
      <c r="B57" s="198" t="s">
        <v>171</v>
      </c>
      <c r="C57" s="202"/>
      <c r="D57" s="202"/>
      <c r="E57" s="203"/>
      <c r="F57" s="203"/>
    </row>
    <row r="58" spans="1:6" s="201" customFormat="1" x14ac:dyDescent="0.2">
      <c r="B58" s="198" t="s">
        <v>172</v>
      </c>
      <c r="C58" s="202"/>
      <c r="D58" s="202"/>
      <c r="E58" s="203"/>
      <c r="F58" s="203"/>
    </row>
    <row r="59" spans="1:6" s="201" customFormat="1" x14ac:dyDescent="0.2">
      <c r="B59" s="198" t="s">
        <v>173</v>
      </c>
      <c r="C59" s="202"/>
      <c r="D59" s="202"/>
      <c r="E59" s="203"/>
      <c r="F59" s="203"/>
    </row>
    <row r="60" spans="1:6" s="201" customFormat="1" x14ac:dyDescent="0.2">
      <c r="B60" s="198" t="s">
        <v>174</v>
      </c>
      <c r="C60" s="202"/>
      <c r="D60" s="202"/>
      <c r="E60" s="203"/>
      <c r="F60" s="203"/>
    </row>
    <row r="61" spans="1:6" s="201" customFormat="1" ht="25.5" x14ac:dyDescent="0.2">
      <c r="B61" s="198" t="s">
        <v>175</v>
      </c>
      <c r="C61" s="202"/>
      <c r="D61" s="202"/>
      <c r="E61" s="203"/>
      <c r="F61" s="203"/>
    </row>
    <row r="62" spans="1:6" s="201" customFormat="1" x14ac:dyDescent="0.2">
      <c r="B62" s="198" t="s">
        <v>176</v>
      </c>
      <c r="C62" s="202"/>
      <c r="D62" s="202"/>
      <c r="E62" s="203"/>
      <c r="F62" s="203"/>
    </row>
    <row r="63" spans="1:6" s="201" customFormat="1" x14ac:dyDescent="0.2">
      <c r="B63" s="198" t="s">
        <v>177</v>
      </c>
      <c r="C63" s="202"/>
      <c r="D63" s="202"/>
      <c r="E63" s="203"/>
      <c r="F63" s="203"/>
    </row>
    <row r="64" spans="1:6" s="201" customFormat="1" x14ac:dyDescent="0.2">
      <c r="B64" s="198" t="s">
        <v>178</v>
      </c>
      <c r="C64" s="202"/>
      <c r="D64" s="202"/>
      <c r="E64" s="203"/>
      <c r="F64" s="203"/>
    </row>
    <row r="65" spans="1:15" s="201" customFormat="1" x14ac:dyDescent="0.2">
      <c r="B65" s="198" t="s">
        <v>179</v>
      </c>
      <c r="C65" s="202"/>
      <c r="D65" s="202"/>
      <c r="E65" s="203"/>
      <c r="F65" s="203"/>
    </row>
    <row r="66" spans="1:15" s="4" customFormat="1" x14ac:dyDescent="0.2">
      <c r="A66" s="179"/>
      <c r="B66" s="198" t="s">
        <v>180</v>
      </c>
      <c r="C66" s="199"/>
      <c r="D66" s="199"/>
    </row>
    <row r="67" spans="1:15" s="4" customFormat="1" x14ac:dyDescent="0.2">
      <c r="A67" s="179"/>
      <c r="B67" s="192" t="s">
        <v>194</v>
      </c>
      <c r="C67" s="188"/>
      <c r="D67" s="188"/>
      <c r="E67" s="193"/>
      <c r="F67" s="194"/>
      <c r="G67" s="195"/>
      <c r="H67" s="195"/>
      <c r="I67" s="195"/>
      <c r="J67" s="195"/>
      <c r="K67" s="195"/>
      <c r="L67" s="195"/>
      <c r="M67" s="195"/>
      <c r="N67" s="195"/>
      <c r="O67" s="195"/>
    </row>
    <row r="68" spans="1:15" s="4" customFormat="1" x14ac:dyDescent="0.2">
      <c r="A68" s="179"/>
      <c r="B68" s="192" t="s">
        <v>192</v>
      </c>
      <c r="C68" s="188"/>
      <c r="D68" s="188"/>
      <c r="E68" s="193"/>
      <c r="F68" s="194"/>
      <c r="G68" s="195"/>
      <c r="H68" s="195"/>
      <c r="I68" s="195"/>
      <c r="J68" s="195"/>
      <c r="K68" s="195"/>
      <c r="L68" s="195"/>
      <c r="M68" s="195"/>
      <c r="N68" s="195"/>
      <c r="O68" s="195"/>
    </row>
    <row r="69" spans="1:15" s="190" customFormat="1" x14ac:dyDescent="0.2">
      <c r="A69" s="191"/>
      <c r="B69" s="187" t="s">
        <v>164</v>
      </c>
      <c r="C69" s="188"/>
      <c r="D69" s="188"/>
      <c r="E69" s="189"/>
      <c r="F69" s="189"/>
    </row>
    <row r="70" spans="1:15" s="190" customFormat="1" x14ac:dyDescent="0.2">
      <c r="A70" s="191"/>
      <c r="B70" s="187" t="s">
        <v>51</v>
      </c>
      <c r="C70" s="199" t="s">
        <v>2</v>
      </c>
      <c r="D70" s="199">
        <v>2</v>
      </c>
      <c r="E70" s="204"/>
      <c r="F70" s="205">
        <f>D70*E70</f>
        <v>0</v>
      </c>
    </row>
    <row r="71" spans="1:15" s="4" customFormat="1" x14ac:dyDescent="0.2">
      <c r="A71" s="179"/>
      <c r="B71" s="198" t="s">
        <v>193</v>
      </c>
      <c r="C71" s="199"/>
      <c r="D71" s="199"/>
    </row>
    <row r="72" spans="1:15" s="190" customFormat="1" x14ac:dyDescent="0.2">
      <c r="A72" s="191"/>
      <c r="B72" s="187" t="s">
        <v>28</v>
      </c>
      <c r="C72" s="188"/>
      <c r="D72" s="188"/>
      <c r="E72" s="189"/>
      <c r="F72" s="189"/>
    </row>
    <row r="73" spans="1:15" x14ac:dyDescent="0.2">
      <c r="B73" s="10"/>
      <c r="C73" s="14"/>
      <c r="D73" s="14"/>
    </row>
    <row r="74" spans="1:15" ht="51" x14ac:dyDescent="0.2">
      <c r="A74" s="131">
        <f>MAX($A$5:A73)+1</f>
        <v>10</v>
      </c>
      <c r="B74" s="136" t="s">
        <v>150</v>
      </c>
      <c r="C74" s="133" t="s">
        <v>0</v>
      </c>
      <c r="D74" s="134">
        <v>1</v>
      </c>
      <c r="E74" s="47"/>
      <c r="F74" s="135">
        <f>D74*E74</f>
        <v>0</v>
      </c>
      <c r="G74" s="61"/>
      <c r="H74" s="61"/>
      <c r="I74" s="61"/>
      <c r="J74" s="61"/>
      <c r="K74" s="61"/>
      <c r="L74" s="61"/>
      <c r="M74" s="61"/>
    </row>
    <row r="75" spans="1:15" x14ac:dyDescent="0.2">
      <c r="B75" s="136"/>
      <c r="C75" s="133"/>
      <c r="D75" s="134"/>
      <c r="G75" s="61"/>
      <c r="H75" s="61"/>
      <c r="I75" s="61"/>
      <c r="J75" s="61"/>
      <c r="K75" s="61"/>
      <c r="L75" s="61"/>
      <c r="M75" s="61"/>
    </row>
    <row r="76" spans="1:15" s="9" customFormat="1" ht="25.5" x14ac:dyDescent="0.2">
      <c r="A76" s="131">
        <f>MAX($A$5:A75)+1</f>
        <v>11</v>
      </c>
      <c r="B76" s="136" t="s">
        <v>151</v>
      </c>
      <c r="C76" s="133" t="s">
        <v>25</v>
      </c>
      <c r="D76" s="134">
        <v>5</v>
      </c>
      <c r="E76" s="47"/>
      <c r="F76" s="135">
        <f>D76*E76</f>
        <v>0</v>
      </c>
      <c r="G76" s="85"/>
      <c r="H76" s="85"/>
      <c r="I76" s="85"/>
      <c r="J76" s="85"/>
      <c r="K76" s="85"/>
      <c r="L76" s="85"/>
      <c r="M76" s="85"/>
    </row>
  </sheetData>
  <pageMargins left="0.74803149606299213" right="0.35433070866141736" top="0.78740157480314965" bottom="0.59055118110236227" header="0" footer="0"/>
  <pageSetup paperSize="9" scale="80" orientation="portrait"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Normal="85" zoomScaleSheetLayoutView="100" workbookViewId="0">
      <pane ySplit="3" topLeftCell="A4" activePane="bottomLeft" state="frozen"/>
      <selection activeCell="B46" sqref="B46"/>
      <selection pane="bottomLeft" activeCell="F2" sqref="F2"/>
    </sheetView>
  </sheetViews>
  <sheetFormatPr defaultColWidth="9" defaultRowHeight="12.75" x14ac:dyDescent="0.2"/>
  <cols>
    <col min="1" max="1" width="6.7109375" style="57" customWidth="1"/>
    <col min="2" max="2" width="60.7109375" style="83" customWidth="1"/>
    <col min="3" max="4" width="7.7109375" style="59" customWidth="1"/>
    <col min="5" max="5" width="10.7109375" style="60" customWidth="1"/>
    <col min="6" max="6" width="15.7109375" style="60" customWidth="1"/>
    <col min="7" max="15" width="9" style="61"/>
    <col min="16" max="257" width="9" style="55"/>
    <col min="258" max="258" width="48" style="55" customWidth="1"/>
    <col min="259" max="259" width="9" style="55"/>
    <col min="260" max="260" width="6" style="55" bestFit="1" customWidth="1"/>
    <col min="261" max="262" width="13.140625" style="55" customWidth="1"/>
    <col min="263" max="513" width="9" style="55"/>
    <col min="514" max="514" width="48" style="55" customWidth="1"/>
    <col min="515" max="515" width="9" style="55"/>
    <col min="516" max="516" width="6" style="55" bestFit="1" customWidth="1"/>
    <col min="517" max="518" width="13.140625" style="55" customWidth="1"/>
    <col min="519" max="769" width="9" style="55"/>
    <col min="770" max="770" width="48" style="55" customWidth="1"/>
    <col min="771" max="771" width="9" style="55"/>
    <col min="772" max="772" width="6" style="55" bestFit="1" customWidth="1"/>
    <col min="773" max="774" width="13.140625" style="55" customWidth="1"/>
    <col min="775" max="1025" width="9" style="55"/>
    <col min="1026" max="1026" width="48" style="55" customWidth="1"/>
    <col min="1027" max="1027" width="9" style="55"/>
    <col min="1028" max="1028" width="6" style="55" bestFit="1" customWidth="1"/>
    <col min="1029" max="1030" width="13.140625" style="55" customWidth="1"/>
    <col min="1031" max="1281" width="9" style="55"/>
    <col min="1282" max="1282" width="48" style="55" customWidth="1"/>
    <col min="1283" max="1283" width="9" style="55"/>
    <col min="1284" max="1284" width="6" style="55" bestFit="1" customWidth="1"/>
    <col min="1285" max="1286" width="13.140625" style="55" customWidth="1"/>
    <col min="1287" max="1537" width="9" style="55"/>
    <col min="1538" max="1538" width="48" style="55" customWidth="1"/>
    <col min="1539" max="1539" width="9" style="55"/>
    <col min="1540" max="1540" width="6" style="55" bestFit="1" customWidth="1"/>
    <col min="1541" max="1542" width="13.140625" style="55" customWidth="1"/>
    <col min="1543" max="1793" width="9" style="55"/>
    <col min="1794" max="1794" width="48" style="55" customWidth="1"/>
    <col min="1795" max="1795" width="9" style="55"/>
    <col min="1796" max="1796" width="6" style="55" bestFit="1" customWidth="1"/>
    <col min="1797" max="1798" width="13.140625" style="55" customWidth="1"/>
    <col min="1799" max="2049" width="9" style="55"/>
    <col min="2050" max="2050" width="48" style="55" customWidth="1"/>
    <col min="2051" max="2051" width="9" style="55"/>
    <col min="2052" max="2052" width="6" style="55" bestFit="1" customWidth="1"/>
    <col min="2053" max="2054" width="13.140625" style="55" customWidth="1"/>
    <col min="2055" max="2305" width="9" style="55"/>
    <col min="2306" max="2306" width="48" style="55" customWidth="1"/>
    <col min="2307" max="2307" width="9" style="55"/>
    <col min="2308" max="2308" width="6" style="55" bestFit="1" customWidth="1"/>
    <col min="2309" max="2310" width="13.140625" style="55" customWidth="1"/>
    <col min="2311" max="2561" width="9" style="55"/>
    <col min="2562" max="2562" width="48" style="55" customWidth="1"/>
    <col min="2563" max="2563" width="9" style="55"/>
    <col min="2564" max="2564" width="6" style="55" bestFit="1" customWidth="1"/>
    <col min="2565" max="2566" width="13.140625" style="55" customWidth="1"/>
    <col min="2567" max="2817" width="9" style="55"/>
    <col min="2818" max="2818" width="48" style="55" customWidth="1"/>
    <col min="2819" max="2819" width="9" style="55"/>
    <col min="2820" max="2820" width="6" style="55" bestFit="1" customWidth="1"/>
    <col min="2821" max="2822" width="13.140625" style="55" customWidth="1"/>
    <col min="2823" max="3073" width="9" style="55"/>
    <col min="3074" max="3074" width="48" style="55" customWidth="1"/>
    <col min="3075" max="3075" width="9" style="55"/>
    <col min="3076" max="3076" width="6" style="55" bestFit="1" customWidth="1"/>
    <col min="3077" max="3078" width="13.140625" style="55" customWidth="1"/>
    <col min="3079" max="3329" width="9" style="55"/>
    <col min="3330" max="3330" width="48" style="55" customWidth="1"/>
    <col min="3331" max="3331" width="9" style="55"/>
    <col min="3332" max="3332" width="6" style="55" bestFit="1" customWidth="1"/>
    <col min="3333" max="3334" width="13.140625" style="55" customWidth="1"/>
    <col min="3335" max="3585" width="9" style="55"/>
    <col min="3586" max="3586" width="48" style="55" customWidth="1"/>
    <col min="3587" max="3587" width="9" style="55"/>
    <col min="3588" max="3588" width="6" style="55" bestFit="1" customWidth="1"/>
    <col min="3589" max="3590" width="13.140625" style="55" customWidth="1"/>
    <col min="3591" max="3841" width="9" style="55"/>
    <col min="3842" max="3842" width="48" style="55" customWidth="1"/>
    <col min="3843" max="3843" width="9" style="55"/>
    <col min="3844" max="3844" width="6" style="55" bestFit="1" customWidth="1"/>
    <col min="3845" max="3846" width="13.140625" style="55" customWidth="1"/>
    <col min="3847" max="4097" width="9" style="55"/>
    <col min="4098" max="4098" width="48" style="55" customWidth="1"/>
    <col min="4099" max="4099" width="9" style="55"/>
    <col min="4100" max="4100" width="6" style="55" bestFit="1" customWidth="1"/>
    <col min="4101" max="4102" width="13.140625" style="55" customWidth="1"/>
    <col min="4103" max="4353" width="9" style="55"/>
    <col min="4354" max="4354" width="48" style="55" customWidth="1"/>
    <col min="4355" max="4355" width="9" style="55"/>
    <col min="4356" max="4356" width="6" style="55" bestFit="1" customWidth="1"/>
    <col min="4357" max="4358" width="13.140625" style="55" customWidth="1"/>
    <col min="4359" max="4609" width="9" style="55"/>
    <col min="4610" max="4610" width="48" style="55" customWidth="1"/>
    <col min="4611" max="4611" width="9" style="55"/>
    <col min="4612" max="4612" width="6" style="55" bestFit="1" customWidth="1"/>
    <col min="4613" max="4614" width="13.140625" style="55" customWidth="1"/>
    <col min="4615" max="4865" width="9" style="55"/>
    <col min="4866" max="4866" width="48" style="55" customWidth="1"/>
    <col min="4867" max="4867" width="9" style="55"/>
    <col min="4868" max="4868" width="6" style="55" bestFit="1" customWidth="1"/>
    <col min="4869" max="4870" width="13.140625" style="55" customWidth="1"/>
    <col min="4871" max="5121" width="9" style="55"/>
    <col min="5122" max="5122" width="48" style="55" customWidth="1"/>
    <col min="5123" max="5123" width="9" style="55"/>
    <col min="5124" max="5124" width="6" style="55" bestFit="1" customWidth="1"/>
    <col min="5125" max="5126" width="13.140625" style="55" customWidth="1"/>
    <col min="5127" max="5377" width="9" style="55"/>
    <col min="5378" max="5378" width="48" style="55" customWidth="1"/>
    <col min="5379" max="5379" width="9" style="55"/>
    <col min="5380" max="5380" width="6" style="55" bestFit="1" customWidth="1"/>
    <col min="5381" max="5382" width="13.140625" style="55" customWidth="1"/>
    <col min="5383" max="5633" width="9" style="55"/>
    <col min="5634" max="5634" width="48" style="55" customWidth="1"/>
    <col min="5635" max="5635" width="9" style="55"/>
    <col min="5636" max="5636" width="6" style="55" bestFit="1" customWidth="1"/>
    <col min="5637" max="5638" width="13.140625" style="55" customWidth="1"/>
    <col min="5639" max="5889" width="9" style="55"/>
    <col min="5890" max="5890" width="48" style="55" customWidth="1"/>
    <col min="5891" max="5891" width="9" style="55"/>
    <col min="5892" max="5892" width="6" style="55" bestFit="1" customWidth="1"/>
    <col min="5893" max="5894" width="13.140625" style="55" customWidth="1"/>
    <col min="5895" max="6145" width="9" style="55"/>
    <col min="6146" max="6146" width="48" style="55" customWidth="1"/>
    <col min="6147" max="6147" width="9" style="55"/>
    <col min="6148" max="6148" width="6" style="55" bestFit="1" customWidth="1"/>
    <col min="6149" max="6150" width="13.140625" style="55" customWidth="1"/>
    <col min="6151" max="6401" width="9" style="55"/>
    <col min="6402" max="6402" width="48" style="55" customWidth="1"/>
    <col min="6403" max="6403" width="9" style="55"/>
    <col min="6404" max="6404" width="6" style="55" bestFit="1" customWidth="1"/>
    <col min="6405" max="6406" width="13.140625" style="55" customWidth="1"/>
    <col min="6407" max="6657" width="9" style="55"/>
    <col min="6658" max="6658" width="48" style="55" customWidth="1"/>
    <col min="6659" max="6659" width="9" style="55"/>
    <col min="6660" max="6660" width="6" style="55" bestFit="1" customWidth="1"/>
    <col min="6661" max="6662" width="13.140625" style="55" customWidth="1"/>
    <col min="6663" max="6913" width="9" style="55"/>
    <col min="6914" max="6914" width="48" style="55" customWidth="1"/>
    <col min="6915" max="6915" width="9" style="55"/>
    <col min="6916" max="6916" width="6" style="55" bestFit="1" customWidth="1"/>
    <col min="6917" max="6918" width="13.140625" style="55" customWidth="1"/>
    <col min="6919" max="7169" width="9" style="55"/>
    <col min="7170" max="7170" width="48" style="55" customWidth="1"/>
    <col min="7171" max="7171" width="9" style="55"/>
    <col min="7172" max="7172" width="6" style="55" bestFit="1" customWidth="1"/>
    <col min="7173" max="7174" width="13.140625" style="55" customWidth="1"/>
    <col min="7175" max="7425" width="9" style="55"/>
    <col min="7426" max="7426" width="48" style="55" customWidth="1"/>
    <col min="7427" max="7427" width="9" style="55"/>
    <col min="7428" max="7428" width="6" style="55" bestFit="1" customWidth="1"/>
    <col min="7429" max="7430" width="13.140625" style="55" customWidth="1"/>
    <col min="7431" max="7681" width="9" style="55"/>
    <col min="7682" max="7682" width="48" style="55" customWidth="1"/>
    <col min="7683" max="7683" width="9" style="55"/>
    <col min="7684" max="7684" width="6" style="55" bestFit="1" customWidth="1"/>
    <col min="7685" max="7686" width="13.140625" style="55" customWidth="1"/>
    <col min="7687" max="7937" width="9" style="55"/>
    <col min="7938" max="7938" width="48" style="55" customWidth="1"/>
    <col min="7939" max="7939" width="9" style="55"/>
    <col min="7940" max="7940" width="6" style="55" bestFit="1" customWidth="1"/>
    <col min="7941" max="7942" width="13.140625" style="55" customWidth="1"/>
    <col min="7943" max="8193" width="9" style="55"/>
    <col min="8194" max="8194" width="48" style="55" customWidth="1"/>
    <col min="8195" max="8195" width="9" style="55"/>
    <col min="8196" max="8196" width="6" style="55" bestFit="1" customWidth="1"/>
    <col min="8197" max="8198" width="13.140625" style="55" customWidth="1"/>
    <col min="8199" max="8449" width="9" style="55"/>
    <col min="8450" max="8450" width="48" style="55" customWidth="1"/>
    <col min="8451" max="8451" width="9" style="55"/>
    <col min="8452" max="8452" width="6" style="55" bestFit="1" customWidth="1"/>
    <col min="8453" max="8454" width="13.140625" style="55" customWidth="1"/>
    <col min="8455" max="8705" width="9" style="55"/>
    <col min="8706" max="8706" width="48" style="55" customWidth="1"/>
    <col min="8707" max="8707" width="9" style="55"/>
    <col min="8708" max="8708" width="6" style="55" bestFit="1" customWidth="1"/>
    <col min="8709" max="8710" width="13.140625" style="55" customWidth="1"/>
    <col min="8711" max="8961" width="9" style="55"/>
    <col min="8962" max="8962" width="48" style="55" customWidth="1"/>
    <col min="8963" max="8963" width="9" style="55"/>
    <col min="8964" max="8964" width="6" style="55" bestFit="1" customWidth="1"/>
    <col min="8965" max="8966" width="13.140625" style="55" customWidth="1"/>
    <col min="8967" max="9217" width="9" style="55"/>
    <col min="9218" max="9218" width="48" style="55" customWidth="1"/>
    <col min="9219" max="9219" width="9" style="55"/>
    <col min="9220" max="9220" width="6" style="55" bestFit="1" customWidth="1"/>
    <col min="9221" max="9222" width="13.140625" style="55" customWidth="1"/>
    <col min="9223" max="9473" width="9" style="55"/>
    <col min="9474" max="9474" width="48" style="55" customWidth="1"/>
    <col min="9475" max="9475" width="9" style="55"/>
    <col min="9476" max="9476" width="6" style="55" bestFit="1" customWidth="1"/>
    <col min="9477" max="9478" width="13.140625" style="55" customWidth="1"/>
    <col min="9479" max="9729" width="9" style="55"/>
    <col min="9730" max="9730" width="48" style="55" customWidth="1"/>
    <col min="9731" max="9731" width="9" style="55"/>
    <col min="9732" max="9732" width="6" style="55" bestFit="1" customWidth="1"/>
    <col min="9733" max="9734" width="13.140625" style="55" customWidth="1"/>
    <col min="9735" max="9985" width="9" style="55"/>
    <col min="9986" max="9986" width="48" style="55" customWidth="1"/>
    <col min="9987" max="9987" width="9" style="55"/>
    <col min="9988" max="9988" width="6" style="55" bestFit="1" customWidth="1"/>
    <col min="9989" max="9990" width="13.140625" style="55" customWidth="1"/>
    <col min="9991" max="10241" width="9" style="55"/>
    <col min="10242" max="10242" width="48" style="55" customWidth="1"/>
    <col min="10243" max="10243" width="9" style="55"/>
    <col min="10244" max="10244" width="6" style="55" bestFit="1" customWidth="1"/>
    <col min="10245" max="10246" width="13.140625" style="55" customWidth="1"/>
    <col min="10247" max="10497" width="9" style="55"/>
    <col min="10498" max="10498" width="48" style="55" customWidth="1"/>
    <col min="10499" max="10499" width="9" style="55"/>
    <col min="10500" max="10500" width="6" style="55" bestFit="1" customWidth="1"/>
    <col min="10501" max="10502" width="13.140625" style="55" customWidth="1"/>
    <col min="10503" max="10753" width="9" style="55"/>
    <col min="10754" max="10754" width="48" style="55" customWidth="1"/>
    <col min="10755" max="10755" width="9" style="55"/>
    <col min="10756" max="10756" width="6" style="55" bestFit="1" customWidth="1"/>
    <col min="10757" max="10758" width="13.140625" style="55" customWidth="1"/>
    <col min="10759" max="11009" width="9" style="55"/>
    <col min="11010" max="11010" width="48" style="55" customWidth="1"/>
    <col min="11011" max="11011" width="9" style="55"/>
    <col min="11012" max="11012" width="6" style="55" bestFit="1" customWidth="1"/>
    <col min="11013" max="11014" width="13.140625" style="55" customWidth="1"/>
    <col min="11015" max="11265" width="9" style="55"/>
    <col min="11266" max="11266" width="48" style="55" customWidth="1"/>
    <col min="11267" max="11267" width="9" style="55"/>
    <col min="11268" max="11268" width="6" style="55" bestFit="1" customWidth="1"/>
    <col min="11269" max="11270" width="13.140625" style="55" customWidth="1"/>
    <col min="11271" max="11521" width="9" style="55"/>
    <col min="11522" max="11522" width="48" style="55" customWidth="1"/>
    <col min="11523" max="11523" width="9" style="55"/>
    <col min="11524" max="11524" width="6" style="55" bestFit="1" customWidth="1"/>
    <col min="11525" max="11526" width="13.140625" style="55" customWidth="1"/>
    <col min="11527" max="11777" width="9" style="55"/>
    <col min="11778" max="11778" width="48" style="55" customWidth="1"/>
    <col min="11779" max="11779" width="9" style="55"/>
    <col min="11780" max="11780" width="6" style="55" bestFit="1" customWidth="1"/>
    <col min="11781" max="11782" width="13.140625" style="55" customWidth="1"/>
    <col min="11783" max="12033" width="9" style="55"/>
    <col min="12034" max="12034" width="48" style="55" customWidth="1"/>
    <col min="12035" max="12035" width="9" style="55"/>
    <col min="12036" max="12036" width="6" style="55" bestFit="1" customWidth="1"/>
    <col min="12037" max="12038" width="13.140625" style="55" customWidth="1"/>
    <col min="12039" max="12289" width="9" style="55"/>
    <col min="12290" max="12290" width="48" style="55" customWidth="1"/>
    <col min="12291" max="12291" width="9" style="55"/>
    <col min="12292" max="12292" width="6" style="55" bestFit="1" customWidth="1"/>
    <col min="12293" max="12294" width="13.140625" style="55" customWidth="1"/>
    <col min="12295" max="12545" width="9" style="55"/>
    <col min="12546" max="12546" width="48" style="55" customWidth="1"/>
    <col min="12547" max="12547" width="9" style="55"/>
    <col min="12548" max="12548" width="6" style="55" bestFit="1" customWidth="1"/>
    <col min="12549" max="12550" width="13.140625" style="55" customWidth="1"/>
    <col min="12551" max="12801" width="9" style="55"/>
    <col min="12802" max="12802" width="48" style="55" customWidth="1"/>
    <col min="12803" max="12803" width="9" style="55"/>
    <col min="12804" max="12804" width="6" style="55" bestFit="1" customWidth="1"/>
    <col min="12805" max="12806" width="13.140625" style="55" customWidth="1"/>
    <col min="12807" max="13057" width="9" style="55"/>
    <col min="13058" max="13058" width="48" style="55" customWidth="1"/>
    <col min="13059" max="13059" width="9" style="55"/>
    <col min="13060" max="13060" width="6" style="55" bestFit="1" customWidth="1"/>
    <col min="13061" max="13062" width="13.140625" style="55" customWidth="1"/>
    <col min="13063" max="13313" width="9" style="55"/>
    <col min="13314" max="13314" width="48" style="55" customWidth="1"/>
    <col min="13315" max="13315" width="9" style="55"/>
    <col min="13316" max="13316" width="6" style="55" bestFit="1" customWidth="1"/>
    <col min="13317" max="13318" width="13.140625" style="55" customWidth="1"/>
    <col min="13319" max="13569" width="9" style="55"/>
    <col min="13570" max="13570" width="48" style="55" customWidth="1"/>
    <col min="13571" max="13571" width="9" style="55"/>
    <col min="13572" max="13572" width="6" style="55" bestFit="1" customWidth="1"/>
    <col min="13573" max="13574" width="13.140625" style="55" customWidth="1"/>
    <col min="13575" max="13825" width="9" style="55"/>
    <col min="13826" max="13826" width="48" style="55" customWidth="1"/>
    <col min="13827" max="13827" width="9" style="55"/>
    <col min="13828" max="13828" width="6" style="55" bestFit="1" customWidth="1"/>
    <col min="13829" max="13830" width="13.140625" style="55" customWidth="1"/>
    <col min="13831" max="14081" width="9" style="55"/>
    <col min="14082" max="14082" width="48" style="55" customWidth="1"/>
    <col min="14083" max="14083" width="9" style="55"/>
    <col min="14084" max="14084" width="6" style="55" bestFit="1" customWidth="1"/>
    <col min="14085" max="14086" width="13.140625" style="55" customWidth="1"/>
    <col min="14087" max="14337" width="9" style="55"/>
    <col min="14338" max="14338" width="48" style="55" customWidth="1"/>
    <col min="14339" max="14339" width="9" style="55"/>
    <col min="14340" max="14340" width="6" style="55" bestFit="1" customWidth="1"/>
    <col min="14341" max="14342" width="13.140625" style="55" customWidth="1"/>
    <col min="14343" max="14593" width="9" style="55"/>
    <col min="14594" max="14594" width="48" style="55" customWidth="1"/>
    <col min="14595" max="14595" width="9" style="55"/>
    <col min="14596" max="14596" width="6" style="55" bestFit="1" customWidth="1"/>
    <col min="14597" max="14598" width="13.140625" style="55" customWidth="1"/>
    <col min="14599" max="14849" width="9" style="55"/>
    <col min="14850" max="14850" width="48" style="55" customWidth="1"/>
    <col min="14851" max="14851" width="9" style="55"/>
    <col min="14852" max="14852" width="6" style="55" bestFit="1" customWidth="1"/>
    <col min="14853" max="14854" width="13.140625" style="55" customWidth="1"/>
    <col min="14855" max="15105" width="9" style="55"/>
    <col min="15106" max="15106" width="48" style="55" customWidth="1"/>
    <col min="15107" max="15107" width="9" style="55"/>
    <col min="15108" max="15108" width="6" style="55" bestFit="1" customWidth="1"/>
    <col min="15109" max="15110" width="13.140625" style="55" customWidth="1"/>
    <col min="15111" max="15361" width="9" style="55"/>
    <col min="15362" max="15362" width="48" style="55" customWidth="1"/>
    <col min="15363" max="15363" width="9" style="55"/>
    <col min="15364" max="15364" width="6" style="55" bestFit="1" customWidth="1"/>
    <col min="15365" max="15366" width="13.140625" style="55" customWidth="1"/>
    <col min="15367" max="15617" width="9" style="55"/>
    <col min="15618" max="15618" width="48" style="55" customWidth="1"/>
    <col min="15619" max="15619" width="9" style="55"/>
    <col min="15620" max="15620" width="6" style="55" bestFit="1" customWidth="1"/>
    <col min="15621" max="15622" width="13.140625" style="55" customWidth="1"/>
    <col min="15623" max="15873" width="9" style="55"/>
    <col min="15874" max="15874" width="48" style="55" customWidth="1"/>
    <col min="15875" max="15875" width="9" style="55"/>
    <col min="15876" max="15876" width="6" style="55" bestFit="1" customWidth="1"/>
    <col min="15877" max="15878" width="13.140625" style="55" customWidth="1"/>
    <col min="15879" max="16129" width="9" style="55"/>
    <col min="16130" max="16130" width="48" style="55" customWidth="1"/>
    <col min="16131" max="16131" width="9" style="55"/>
    <col min="16132" max="16132" width="6" style="55" bestFit="1" customWidth="1"/>
    <col min="16133" max="16134" width="13.140625" style="55" customWidth="1"/>
    <col min="16135" max="16384" width="9" style="55"/>
  </cols>
  <sheetData>
    <row r="1" spans="1:15" s="31" customFormat="1" x14ac:dyDescent="0.2">
      <c r="A1" s="26" t="s">
        <v>40</v>
      </c>
      <c r="B1" s="27" t="s">
        <v>80</v>
      </c>
      <c r="C1" s="28"/>
      <c r="D1" s="28"/>
      <c r="E1" s="29" t="s">
        <v>3</v>
      </c>
      <c r="F1" s="30">
        <f>SUBTOTAL(9,F5:F25)</f>
        <v>0</v>
      </c>
    </row>
    <row r="2" spans="1:15" s="36" customFormat="1" x14ac:dyDescent="0.2">
      <c r="A2" s="32"/>
      <c r="B2" s="76"/>
      <c r="C2" s="34"/>
      <c r="D2" s="34"/>
      <c r="E2" s="35"/>
      <c r="F2" s="35"/>
      <c r="G2" s="77"/>
      <c r="H2" s="78"/>
      <c r="I2" s="78"/>
      <c r="J2" s="78"/>
      <c r="K2" s="78"/>
      <c r="L2" s="78"/>
      <c r="M2" s="78"/>
      <c r="N2" s="78"/>
      <c r="O2" s="78"/>
    </row>
    <row r="3" spans="1:15" s="31" customFormat="1" x14ac:dyDescent="0.2">
      <c r="A3" s="26"/>
      <c r="B3" s="27" t="s">
        <v>20</v>
      </c>
      <c r="C3" s="28" t="s">
        <v>21</v>
      </c>
      <c r="D3" s="28" t="s">
        <v>24</v>
      </c>
      <c r="E3" s="37" t="s">
        <v>22</v>
      </c>
      <c r="F3" s="30" t="s">
        <v>23</v>
      </c>
    </row>
    <row r="4" spans="1:15" s="31" customFormat="1" x14ac:dyDescent="0.2">
      <c r="A4" s="26"/>
      <c r="B4" s="27"/>
      <c r="C4" s="28"/>
      <c r="D4" s="28"/>
      <c r="E4" s="37"/>
      <c r="F4" s="30"/>
    </row>
    <row r="5" spans="1:15" x14ac:dyDescent="0.2">
      <c r="B5" s="27" t="s">
        <v>83</v>
      </c>
      <c r="C5" s="14"/>
      <c r="D5" s="14"/>
    </row>
    <row r="6" spans="1:15" x14ac:dyDescent="0.2">
      <c r="B6" s="27"/>
      <c r="C6" s="14"/>
      <c r="D6" s="14"/>
    </row>
    <row r="7" spans="1:15" ht="38.25" x14ac:dyDescent="0.2">
      <c r="A7" s="52">
        <f>MAX($A$5:A6)+1</f>
        <v>1</v>
      </c>
      <c r="B7" s="51" t="s">
        <v>152</v>
      </c>
      <c r="C7" s="14" t="s">
        <v>30</v>
      </c>
      <c r="D7" s="14">
        <v>50</v>
      </c>
      <c r="E7" s="47"/>
      <c r="F7" s="13">
        <f>D7*E7</f>
        <v>0</v>
      </c>
    </row>
    <row r="8" spans="1:15" s="22" customFormat="1" x14ac:dyDescent="0.2">
      <c r="A8" s="126"/>
      <c r="B8" s="127"/>
      <c r="D8" s="128"/>
      <c r="E8" s="129"/>
      <c r="F8" s="130"/>
    </row>
    <row r="9" spans="1:15" s="22" customFormat="1" ht="38.25" x14ac:dyDescent="0.2">
      <c r="A9" s="131">
        <f>MAX($A$5:A8)+1</f>
        <v>2</v>
      </c>
      <c r="B9" s="132" t="s">
        <v>154</v>
      </c>
      <c r="C9" s="133" t="s">
        <v>0</v>
      </c>
      <c r="D9" s="134">
        <v>1</v>
      </c>
      <c r="E9" s="47"/>
      <c r="F9" s="135">
        <f>D9*E9</f>
        <v>0</v>
      </c>
    </row>
    <row r="10" spans="1:15" x14ac:dyDescent="0.2">
      <c r="B10" s="51"/>
      <c r="C10" s="14"/>
      <c r="D10" s="14"/>
    </row>
    <row r="11" spans="1:15" ht="38.25" x14ac:dyDescent="0.2">
      <c r="A11" s="52">
        <f>MAX($A$5:A10)+1</f>
        <v>3</v>
      </c>
      <c r="B11" s="51" t="s">
        <v>85</v>
      </c>
      <c r="C11" s="14"/>
      <c r="D11" s="14"/>
    </row>
    <row r="12" spans="1:15" x14ac:dyDescent="0.2">
      <c r="B12" s="51" t="s">
        <v>153</v>
      </c>
      <c r="C12" s="14" t="s">
        <v>2</v>
      </c>
      <c r="D12" s="14">
        <v>4</v>
      </c>
      <c r="E12" s="47"/>
      <c r="F12" s="13">
        <f>D12*E12</f>
        <v>0</v>
      </c>
    </row>
    <row r="13" spans="1:15" x14ac:dyDescent="0.2">
      <c r="B13" s="10"/>
      <c r="C13" s="14"/>
      <c r="D13" s="14"/>
    </row>
    <row r="14" spans="1:15" ht="76.5" x14ac:dyDescent="0.2">
      <c r="A14" s="52">
        <f>MAX($A$5:A13)+1</f>
        <v>4</v>
      </c>
      <c r="B14" s="51" t="s">
        <v>86</v>
      </c>
      <c r="C14" s="14"/>
      <c r="D14" s="14"/>
    </row>
    <row r="15" spans="1:15" x14ac:dyDescent="0.2">
      <c r="B15" s="51" t="s">
        <v>90</v>
      </c>
      <c r="C15" s="14" t="s">
        <v>1</v>
      </c>
      <c r="D15" s="14">
        <v>4</v>
      </c>
      <c r="E15" s="47"/>
      <c r="F15" s="13">
        <f t="shared" ref="F15:F17" si="0">D15*E15</f>
        <v>0</v>
      </c>
    </row>
    <row r="16" spans="1:15" x14ac:dyDescent="0.2">
      <c r="B16" s="51" t="s">
        <v>91</v>
      </c>
      <c r="C16" s="14" t="s">
        <v>1</v>
      </c>
      <c r="D16" s="14">
        <v>2</v>
      </c>
      <c r="E16" s="47"/>
      <c r="F16" s="13">
        <f t="shared" si="0"/>
        <v>0</v>
      </c>
    </row>
    <row r="17" spans="1:6" x14ac:dyDescent="0.2">
      <c r="B17" s="51" t="s">
        <v>92</v>
      </c>
      <c r="C17" s="14" t="s">
        <v>1</v>
      </c>
      <c r="D17" s="14">
        <v>2</v>
      </c>
      <c r="E17" s="47"/>
      <c r="F17" s="13">
        <f t="shared" si="0"/>
        <v>0</v>
      </c>
    </row>
    <row r="18" spans="1:6" x14ac:dyDescent="0.2">
      <c r="B18" s="51"/>
      <c r="C18" s="14"/>
      <c r="D18" s="14"/>
    </row>
    <row r="19" spans="1:6" ht="38.25" x14ac:dyDescent="0.2">
      <c r="A19" s="52">
        <f>MAX($A$5:A18)+1</f>
        <v>5</v>
      </c>
      <c r="B19" s="51" t="s">
        <v>87</v>
      </c>
      <c r="C19" s="14" t="s">
        <v>0</v>
      </c>
      <c r="D19" s="14">
        <v>1</v>
      </c>
      <c r="E19" s="47"/>
      <c r="F19" s="13">
        <f>D19*E19</f>
        <v>0</v>
      </c>
    </row>
    <row r="20" spans="1:6" x14ac:dyDescent="0.2">
      <c r="B20" s="51"/>
      <c r="C20" s="14"/>
      <c r="D20" s="14"/>
    </row>
    <row r="21" spans="1:6" x14ac:dyDescent="0.2">
      <c r="A21" s="52">
        <f>MAX($A$5:A20)+1</f>
        <v>6</v>
      </c>
      <c r="B21" s="51" t="s">
        <v>88</v>
      </c>
      <c r="C21" s="14" t="s">
        <v>0</v>
      </c>
      <c r="D21" s="14">
        <v>3</v>
      </c>
      <c r="E21" s="47"/>
      <c r="F21" s="13">
        <f>D21*E21</f>
        <v>0</v>
      </c>
    </row>
    <row r="22" spans="1:6" x14ac:dyDescent="0.2">
      <c r="B22" s="51"/>
      <c r="C22" s="14"/>
      <c r="D22" s="14"/>
    </row>
    <row r="23" spans="1:6" ht="25.5" x14ac:dyDescent="0.2">
      <c r="A23" s="52">
        <f>MAX($A$5:A22)+1</f>
        <v>7</v>
      </c>
      <c r="B23" s="51" t="s">
        <v>89</v>
      </c>
      <c r="C23" s="14" t="s">
        <v>0</v>
      </c>
      <c r="D23" s="14">
        <v>1</v>
      </c>
      <c r="E23" s="47"/>
      <c r="F23" s="13">
        <f>D23*E23</f>
        <v>0</v>
      </c>
    </row>
    <row r="24" spans="1:6" x14ac:dyDescent="0.2">
      <c r="B24" s="51"/>
      <c r="C24" s="14"/>
      <c r="D24" s="14"/>
    </row>
    <row r="25" spans="1:6" x14ac:dyDescent="0.2">
      <c r="A25" s="52">
        <f>MAX($A$5:A24)+1</f>
        <v>8</v>
      </c>
      <c r="B25" s="51" t="s">
        <v>81</v>
      </c>
      <c r="C25" s="14" t="s">
        <v>0</v>
      </c>
      <c r="D25" s="14">
        <v>1</v>
      </c>
      <c r="E25" s="47"/>
      <c r="F25" s="13">
        <f>D25*E25</f>
        <v>0</v>
      </c>
    </row>
  </sheetData>
  <pageMargins left="0.74803149606299213" right="0.35433070866141736" top="0.78740157480314965" bottom="0.59055118110236227" header="0" footer="0"/>
  <pageSetup paperSize="9" scale="80" orientation="portrait" r:id="rId1"/>
  <headerFooter alignWithMargins="0">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view="pageBreakPreview" zoomScaleNormal="85" zoomScaleSheetLayoutView="100" workbookViewId="0">
      <pane ySplit="3" topLeftCell="A4" activePane="bottomLeft" state="frozen"/>
      <selection activeCell="B46" sqref="B46"/>
      <selection pane="bottomLeft" activeCell="B46" sqref="B46"/>
    </sheetView>
  </sheetViews>
  <sheetFormatPr defaultColWidth="9" defaultRowHeight="12.75" x14ac:dyDescent="0.2"/>
  <cols>
    <col min="1" max="1" width="6.7109375" style="57" customWidth="1"/>
    <col min="2" max="2" width="60.7109375" style="83" customWidth="1"/>
    <col min="3" max="4" width="7.7109375" style="59" customWidth="1"/>
    <col min="5" max="5" width="10.7109375" style="60" customWidth="1"/>
    <col min="6" max="6" width="15.7109375" style="60" customWidth="1"/>
    <col min="7" max="15" width="9" style="61"/>
    <col min="16" max="257" width="9" style="55"/>
    <col min="258" max="258" width="48" style="55" customWidth="1"/>
    <col min="259" max="259" width="9" style="55"/>
    <col min="260" max="260" width="6" style="55" bestFit="1" customWidth="1"/>
    <col min="261" max="262" width="13.140625" style="55" customWidth="1"/>
    <col min="263" max="513" width="9" style="55"/>
    <col min="514" max="514" width="48" style="55" customWidth="1"/>
    <col min="515" max="515" width="9" style="55"/>
    <col min="516" max="516" width="6" style="55" bestFit="1" customWidth="1"/>
    <col min="517" max="518" width="13.140625" style="55" customWidth="1"/>
    <col min="519" max="769" width="9" style="55"/>
    <col min="770" max="770" width="48" style="55" customWidth="1"/>
    <col min="771" max="771" width="9" style="55"/>
    <col min="772" max="772" width="6" style="55" bestFit="1" customWidth="1"/>
    <col min="773" max="774" width="13.140625" style="55" customWidth="1"/>
    <col min="775" max="1025" width="9" style="55"/>
    <col min="1026" max="1026" width="48" style="55" customWidth="1"/>
    <col min="1027" max="1027" width="9" style="55"/>
    <col min="1028" max="1028" width="6" style="55" bestFit="1" customWidth="1"/>
    <col min="1029" max="1030" width="13.140625" style="55" customWidth="1"/>
    <col min="1031" max="1281" width="9" style="55"/>
    <col min="1282" max="1282" width="48" style="55" customWidth="1"/>
    <col min="1283" max="1283" width="9" style="55"/>
    <col min="1284" max="1284" width="6" style="55" bestFit="1" customWidth="1"/>
    <col min="1285" max="1286" width="13.140625" style="55" customWidth="1"/>
    <col min="1287" max="1537" width="9" style="55"/>
    <col min="1538" max="1538" width="48" style="55" customWidth="1"/>
    <col min="1539" max="1539" width="9" style="55"/>
    <col min="1540" max="1540" width="6" style="55" bestFit="1" customWidth="1"/>
    <col min="1541" max="1542" width="13.140625" style="55" customWidth="1"/>
    <col min="1543" max="1793" width="9" style="55"/>
    <col min="1794" max="1794" width="48" style="55" customWidth="1"/>
    <col min="1795" max="1795" width="9" style="55"/>
    <col min="1796" max="1796" width="6" style="55" bestFit="1" customWidth="1"/>
    <col min="1797" max="1798" width="13.140625" style="55" customWidth="1"/>
    <col min="1799" max="2049" width="9" style="55"/>
    <col min="2050" max="2050" width="48" style="55" customWidth="1"/>
    <col min="2051" max="2051" width="9" style="55"/>
    <col min="2052" max="2052" width="6" style="55" bestFit="1" customWidth="1"/>
    <col min="2053" max="2054" width="13.140625" style="55" customWidth="1"/>
    <col min="2055" max="2305" width="9" style="55"/>
    <col min="2306" max="2306" width="48" style="55" customWidth="1"/>
    <col min="2307" max="2307" width="9" style="55"/>
    <col min="2308" max="2308" width="6" style="55" bestFit="1" customWidth="1"/>
    <col min="2309" max="2310" width="13.140625" style="55" customWidth="1"/>
    <col min="2311" max="2561" width="9" style="55"/>
    <col min="2562" max="2562" width="48" style="55" customWidth="1"/>
    <col min="2563" max="2563" width="9" style="55"/>
    <col min="2564" max="2564" width="6" style="55" bestFit="1" customWidth="1"/>
    <col min="2565" max="2566" width="13.140625" style="55" customWidth="1"/>
    <col min="2567" max="2817" width="9" style="55"/>
    <col min="2818" max="2818" width="48" style="55" customWidth="1"/>
    <col min="2819" max="2819" width="9" style="55"/>
    <col min="2820" max="2820" width="6" style="55" bestFit="1" customWidth="1"/>
    <col min="2821" max="2822" width="13.140625" style="55" customWidth="1"/>
    <col min="2823" max="3073" width="9" style="55"/>
    <col min="3074" max="3074" width="48" style="55" customWidth="1"/>
    <col min="3075" max="3075" width="9" style="55"/>
    <col min="3076" max="3076" width="6" style="55" bestFit="1" customWidth="1"/>
    <col min="3077" max="3078" width="13.140625" style="55" customWidth="1"/>
    <col min="3079" max="3329" width="9" style="55"/>
    <col min="3330" max="3330" width="48" style="55" customWidth="1"/>
    <col min="3331" max="3331" width="9" style="55"/>
    <col min="3332" max="3332" width="6" style="55" bestFit="1" customWidth="1"/>
    <col min="3333" max="3334" width="13.140625" style="55" customWidth="1"/>
    <col min="3335" max="3585" width="9" style="55"/>
    <col min="3586" max="3586" width="48" style="55" customWidth="1"/>
    <col min="3587" max="3587" width="9" style="55"/>
    <col min="3588" max="3588" width="6" style="55" bestFit="1" customWidth="1"/>
    <col min="3589" max="3590" width="13.140625" style="55" customWidth="1"/>
    <col min="3591" max="3841" width="9" style="55"/>
    <col min="3842" max="3842" width="48" style="55" customWidth="1"/>
    <col min="3843" max="3843" width="9" style="55"/>
    <col min="3844" max="3844" width="6" style="55" bestFit="1" customWidth="1"/>
    <col min="3845" max="3846" width="13.140625" style="55" customWidth="1"/>
    <col min="3847" max="4097" width="9" style="55"/>
    <col min="4098" max="4098" width="48" style="55" customWidth="1"/>
    <col min="4099" max="4099" width="9" style="55"/>
    <col min="4100" max="4100" width="6" style="55" bestFit="1" customWidth="1"/>
    <col min="4101" max="4102" width="13.140625" style="55" customWidth="1"/>
    <col min="4103" max="4353" width="9" style="55"/>
    <col min="4354" max="4354" width="48" style="55" customWidth="1"/>
    <col min="4355" max="4355" width="9" style="55"/>
    <col min="4356" max="4356" width="6" style="55" bestFit="1" customWidth="1"/>
    <col min="4357" max="4358" width="13.140625" style="55" customWidth="1"/>
    <col min="4359" max="4609" width="9" style="55"/>
    <col min="4610" max="4610" width="48" style="55" customWidth="1"/>
    <col min="4611" max="4611" width="9" style="55"/>
    <col min="4612" max="4612" width="6" style="55" bestFit="1" customWidth="1"/>
    <col min="4613" max="4614" width="13.140625" style="55" customWidth="1"/>
    <col min="4615" max="4865" width="9" style="55"/>
    <col min="4866" max="4866" width="48" style="55" customWidth="1"/>
    <col min="4867" max="4867" width="9" style="55"/>
    <col min="4868" max="4868" width="6" style="55" bestFit="1" customWidth="1"/>
    <col min="4869" max="4870" width="13.140625" style="55" customWidth="1"/>
    <col min="4871" max="5121" width="9" style="55"/>
    <col min="5122" max="5122" width="48" style="55" customWidth="1"/>
    <col min="5123" max="5123" width="9" style="55"/>
    <col min="5124" max="5124" width="6" style="55" bestFit="1" customWidth="1"/>
    <col min="5125" max="5126" width="13.140625" style="55" customWidth="1"/>
    <col min="5127" max="5377" width="9" style="55"/>
    <col min="5378" max="5378" width="48" style="55" customWidth="1"/>
    <col min="5379" max="5379" width="9" style="55"/>
    <col min="5380" max="5380" width="6" style="55" bestFit="1" customWidth="1"/>
    <col min="5381" max="5382" width="13.140625" style="55" customWidth="1"/>
    <col min="5383" max="5633" width="9" style="55"/>
    <col min="5634" max="5634" width="48" style="55" customWidth="1"/>
    <col min="5635" max="5635" width="9" style="55"/>
    <col min="5636" max="5636" width="6" style="55" bestFit="1" customWidth="1"/>
    <col min="5637" max="5638" width="13.140625" style="55" customWidth="1"/>
    <col min="5639" max="5889" width="9" style="55"/>
    <col min="5890" max="5890" width="48" style="55" customWidth="1"/>
    <col min="5891" max="5891" width="9" style="55"/>
    <col min="5892" max="5892" width="6" style="55" bestFit="1" customWidth="1"/>
    <col min="5893" max="5894" width="13.140625" style="55" customWidth="1"/>
    <col min="5895" max="6145" width="9" style="55"/>
    <col min="6146" max="6146" width="48" style="55" customWidth="1"/>
    <col min="6147" max="6147" width="9" style="55"/>
    <col min="6148" max="6148" width="6" style="55" bestFit="1" customWidth="1"/>
    <col min="6149" max="6150" width="13.140625" style="55" customWidth="1"/>
    <col min="6151" max="6401" width="9" style="55"/>
    <col min="6402" max="6402" width="48" style="55" customWidth="1"/>
    <col min="6403" max="6403" width="9" style="55"/>
    <col min="6404" max="6404" width="6" style="55" bestFit="1" customWidth="1"/>
    <col min="6405" max="6406" width="13.140625" style="55" customWidth="1"/>
    <col min="6407" max="6657" width="9" style="55"/>
    <col min="6658" max="6658" width="48" style="55" customWidth="1"/>
    <col min="6659" max="6659" width="9" style="55"/>
    <col min="6660" max="6660" width="6" style="55" bestFit="1" customWidth="1"/>
    <col min="6661" max="6662" width="13.140625" style="55" customWidth="1"/>
    <col min="6663" max="6913" width="9" style="55"/>
    <col min="6914" max="6914" width="48" style="55" customWidth="1"/>
    <col min="6915" max="6915" width="9" style="55"/>
    <col min="6916" max="6916" width="6" style="55" bestFit="1" customWidth="1"/>
    <col min="6917" max="6918" width="13.140625" style="55" customWidth="1"/>
    <col min="6919" max="7169" width="9" style="55"/>
    <col min="7170" max="7170" width="48" style="55" customWidth="1"/>
    <col min="7171" max="7171" width="9" style="55"/>
    <col min="7172" max="7172" width="6" style="55" bestFit="1" customWidth="1"/>
    <col min="7173" max="7174" width="13.140625" style="55" customWidth="1"/>
    <col min="7175" max="7425" width="9" style="55"/>
    <col min="7426" max="7426" width="48" style="55" customWidth="1"/>
    <col min="7427" max="7427" width="9" style="55"/>
    <col min="7428" max="7428" width="6" style="55" bestFit="1" customWidth="1"/>
    <col min="7429" max="7430" width="13.140625" style="55" customWidth="1"/>
    <col min="7431" max="7681" width="9" style="55"/>
    <col min="7682" max="7682" width="48" style="55" customWidth="1"/>
    <col min="7683" max="7683" width="9" style="55"/>
    <col min="7684" max="7684" width="6" style="55" bestFit="1" customWidth="1"/>
    <col min="7685" max="7686" width="13.140625" style="55" customWidth="1"/>
    <col min="7687" max="7937" width="9" style="55"/>
    <col min="7938" max="7938" width="48" style="55" customWidth="1"/>
    <col min="7939" max="7939" width="9" style="55"/>
    <col min="7940" max="7940" width="6" style="55" bestFit="1" customWidth="1"/>
    <col min="7941" max="7942" width="13.140625" style="55" customWidth="1"/>
    <col min="7943" max="8193" width="9" style="55"/>
    <col min="8194" max="8194" width="48" style="55" customWidth="1"/>
    <col min="8195" max="8195" width="9" style="55"/>
    <col min="8196" max="8196" width="6" style="55" bestFit="1" customWidth="1"/>
    <col min="8197" max="8198" width="13.140625" style="55" customWidth="1"/>
    <col min="8199" max="8449" width="9" style="55"/>
    <col min="8450" max="8450" width="48" style="55" customWidth="1"/>
    <col min="8451" max="8451" width="9" style="55"/>
    <col min="8452" max="8452" width="6" style="55" bestFit="1" customWidth="1"/>
    <col min="8453" max="8454" width="13.140625" style="55" customWidth="1"/>
    <col min="8455" max="8705" width="9" style="55"/>
    <col min="8706" max="8706" width="48" style="55" customWidth="1"/>
    <col min="8707" max="8707" width="9" style="55"/>
    <col min="8708" max="8708" width="6" style="55" bestFit="1" customWidth="1"/>
    <col min="8709" max="8710" width="13.140625" style="55" customWidth="1"/>
    <col min="8711" max="8961" width="9" style="55"/>
    <col min="8962" max="8962" width="48" style="55" customWidth="1"/>
    <col min="8963" max="8963" width="9" style="55"/>
    <col min="8964" max="8964" width="6" style="55" bestFit="1" customWidth="1"/>
    <col min="8965" max="8966" width="13.140625" style="55" customWidth="1"/>
    <col min="8967" max="9217" width="9" style="55"/>
    <col min="9218" max="9218" width="48" style="55" customWidth="1"/>
    <col min="9219" max="9219" width="9" style="55"/>
    <col min="9220" max="9220" width="6" style="55" bestFit="1" customWidth="1"/>
    <col min="9221" max="9222" width="13.140625" style="55" customWidth="1"/>
    <col min="9223" max="9473" width="9" style="55"/>
    <col min="9474" max="9474" width="48" style="55" customWidth="1"/>
    <col min="9475" max="9475" width="9" style="55"/>
    <col min="9476" max="9476" width="6" style="55" bestFit="1" customWidth="1"/>
    <col min="9477" max="9478" width="13.140625" style="55" customWidth="1"/>
    <col min="9479" max="9729" width="9" style="55"/>
    <col min="9730" max="9730" width="48" style="55" customWidth="1"/>
    <col min="9731" max="9731" width="9" style="55"/>
    <col min="9732" max="9732" width="6" style="55" bestFit="1" customWidth="1"/>
    <col min="9733" max="9734" width="13.140625" style="55" customWidth="1"/>
    <col min="9735" max="9985" width="9" style="55"/>
    <col min="9986" max="9986" width="48" style="55" customWidth="1"/>
    <col min="9987" max="9987" width="9" style="55"/>
    <col min="9988" max="9988" width="6" style="55" bestFit="1" customWidth="1"/>
    <col min="9989" max="9990" width="13.140625" style="55" customWidth="1"/>
    <col min="9991" max="10241" width="9" style="55"/>
    <col min="10242" max="10242" width="48" style="55" customWidth="1"/>
    <col min="10243" max="10243" width="9" style="55"/>
    <col min="10244" max="10244" width="6" style="55" bestFit="1" customWidth="1"/>
    <col min="10245" max="10246" width="13.140625" style="55" customWidth="1"/>
    <col min="10247" max="10497" width="9" style="55"/>
    <col min="10498" max="10498" width="48" style="55" customWidth="1"/>
    <col min="10499" max="10499" width="9" style="55"/>
    <col min="10500" max="10500" width="6" style="55" bestFit="1" customWidth="1"/>
    <col min="10501" max="10502" width="13.140625" style="55" customWidth="1"/>
    <col min="10503" max="10753" width="9" style="55"/>
    <col min="10754" max="10754" width="48" style="55" customWidth="1"/>
    <col min="10755" max="10755" width="9" style="55"/>
    <col min="10756" max="10756" width="6" style="55" bestFit="1" customWidth="1"/>
    <col min="10757" max="10758" width="13.140625" style="55" customWidth="1"/>
    <col min="10759" max="11009" width="9" style="55"/>
    <col min="11010" max="11010" width="48" style="55" customWidth="1"/>
    <col min="11011" max="11011" width="9" style="55"/>
    <col min="11012" max="11012" width="6" style="55" bestFit="1" customWidth="1"/>
    <col min="11013" max="11014" width="13.140625" style="55" customWidth="1"/>
    <col min="11015" max="11265" width="9" style="55"/>
    <col min="11266" max="11266" width="48" style="55" customWidth="1"/>
    <col min="11267" max="11267" width="9" style="55"/>
    <col min="11268" max="11268" width="6" style="55" bestFit="1" customWidth="1"/>
    <col min="11269" max="11270" width="13.140625" style="55" customWidth="1"/>
    <col min="11271" max="11521" width="9" style="55"/>
    <col min="11522" max="11522" width="48" style="55" customWidth="1"/>
    <col min="11523" max="11523" width="9" style="55"/>
    <col min="11524" max="11524" width="6" style="55" bestFit="1" customWidth="1"/>
    <col min="11525" max="11526" width="13.140625" style="55" customWidth="1"/>
    <col min="11527" max="11777" width="9" style="55"/>
    <col min="11778" max="11778" width="48" style="55" customWidth="1"/>
    <col min="11779" max="11779" width="9" style="55"/>
    <col min="11780" max="11780" width="6" style="55" bestFit="1" customWidth="1"/>
    <col min="11781" max="11782" width="13.140625" style="55" customWidth="1"/>
    <col min="11783" max="12033" width="9" style="55"/>
    <col min="12034" max="12034" width="48" style="55" customWidth="1"/>
    <col min="12035" max="12035" width="9" style="55"/>
    <col min="12036" max="12036" width="6" style="55" bestFit="1" customWidth="1"/>
    <col min="12037" max="12038" width="13.140625" style="55" customWidth="1"/>
    <col min="12039" max="12289" width="9" style="55"/>
    <col min="12290" max="12290" width="48" style="55" customWidth="1"/>
    <col min="12291" max="12291" width="9" style="55"/>
    <col min="12292" max="12292" width="6" style="55" bestFit="1" customWidth="1"/>
    <col min="12293" max="12294" width="13.140625" style="55" customWidth="1"/>
    <col min="12295" max="12545" width="9" style="55"/>
    <col min="12546" max="12546" width="48" style="55" customWidth="1"/>
    <col min="12547" max="12547" width="9" style="55"/>
    <col min="12548" max="12548" width="6" style="55" bestFit="1" customWidth="1"/>
    <col min="12549" max="12550" width="13.140625" style="55" customWidth="1"/>
    <col min="12551" max="12801" width="9" style="55"/>
    <col min="12802" max="12802" width="48" style="55" customWidth="1"/>
    <col min="12803" max="12803" width="9" style="55"/>
    <col min="12804" max="12804" width="6" style="55" bestFit="1" customWidth="1"/>
    <col min="12805" max="12806" width="13.140625" style="55" customWidth="1"/>
    <col min="12807" max="13057" width="9" style="55"/>
    <col min="13058" max="13058" width="48" style="55" customWidth="1"/>
    <col min="13059" max="13059" width="9" style="55"/>
    <col min="13060" max="13060" width="6" style="55" bestFit="1" customWidth="1"/>
    <col min="13061" max="13062" width="13.140625" style="55" customWidth="1"/>
    <col min="13063" max="13313" width="9" style="55"/>
    <col min="13314" max="13314" width="48" style="55" customWidth="1"/>
    <col min="13315" max="13315" width="9" style="55"/>
    <col min="13316" max="13316" width="6" style="55" bestFit="1" customWidth="1"/>
    <col min="13317" max="13318" width="13.140625" style="55" customWidth="1"/>
    <col min="13319" max="13569" width="9" style="55"/>
    <col min="13570" max="13570" width="48" style="55" customWidth="1"/>
    <col min="13571" max="13571" width="9" style="55"/>
    <col min="13572" max="13572" width="6" style="55" bestFit="1" customWidth="1"/>
    <col min="13573" max="13574" width="13.140625" style="55" customWidth="1"/>
    <col min="13575" max="13825" width="9" style="55"/>
    <col min="13826" max="13826" width="48" style="55" customWidth="1"/>
    <col min="13827" max="13827" width="9" style="55"/>
    <col min="13828" max="13828" width="6" style="55" bestFit="1" customWidth="1"/>
    <col min="13829" max="13830" width="13.140625" style="55" customWidth="1"/>
    <col min="13831" max="14081" width="9" style="55"/>
    <col min="14082" max="14082" width="48" style="55" customWidth="1"/>
    <col min="14083" max="14083" width="9" style="55"/>
    <col min="14084" max="14084" width="6" style="55" bestFit="1" customWidth="1"/>
    <col min="14085" max="14086" width="13.140625" style="55" customWidth="1"/>
    <col min="14087" max="14337" width="9" style="55"/>
    <col min="14338" max="14338" width="48" style="55" customWidth="1"/>
    <col min="14339" max="14339" width="9" style="55"/>
    <col min="14340" max="14340" width="6" style="55" bestFit="1" customWidth="1"/>
    <col min="14341" max="14342" width="13.140625" style="55" customWidth="1"/>
    <col min="14343" max="14593" width="9" style="55"/>
    <col min="14594" max="14594" width="48" style="55" customWidth="1"/>
    <col min="14595" max="14595" width="9" style="55"/>
    <col min="14596" max="14596" width="6" style="55" bestFit="1" customWidth="1"/>
    <col min="14597" max="14598" width="13.140625" style="55" customWidth="1"/>
    <col min="14599" max="14849" width="9" style="55"/>
    <col min="14850" max="14850" width="48" style="55" customWidth="1"/>
    <col min="14851" max="14851" width="9" style="55"/>
    <col min="14852" max="14852" width="6" style="55" bestFit="1" customWidth="1"/>
    <col min="14853" max="14854" width="13.140625" style="55" customWidth="1"/>
    <col min="14855" max="15105" width="9" style="55"/>
    <col min="15106" max="15106" width="48" style="55" customWidth="1"/>
    <col min="15107" max="15107" width="9" style="55"/>
    <col min="15108" max="15108" width="6" style="55" bestFit="1" customWidth="1"/>
    <col min="15109" max="15110" width="13.140625" style="55" customWidth="1"/>
    <col min="15111" max="15361" width="9" style="55"/>
    <col min="15362" max="15362" width="48" style="55" customWidth="1"/>
    <col min="15363" max="15363" width="9" style="55"/>
    <col min="15364" max="15364" width="6" style="55" bestFit="1" customWidth="1"/>
    <col min="15365" max="15366" width="13.140625" style="55" customWidth="1"/>
    <col min="15367" max="15617" width="9" style="55"/>
    <col min="15618" max="15618" width="48" style="55" customWidth="1"/>
    <col min="15619" max="15619" width="9" style="55"/>
    <col min="15620" max="15620" width="6" style="55" bestFit="1" customWidth="1"/>
    <col min="15621" max="15622" width="13.140625" style="55" customWidth="1"/>
    <col min="15623" max="15873" width="9" style="55"/>
    <col min="15874" max="15874" width="48" style="55" customWidth="1"/>
    <col min="15875" max="15875" width="9" style="55"/>
    <col min="15876" max="15876" width="6" style="55" bestFit="1" customWidth="1"/>
    <col min="15877" max="15878" width="13.140625" style="55" customWidth="1"/>
    <col min="15879" max="16129" width="9" style="55"/>
    <col min="16130" max="16130" width="48" style="55" customWidth="1"/>
    <col min="16131" max="16131" width="9" style="55"/>
    <col min="16132" max="16132" width="6" style="55" bestFit="1" customWidth="1"/>
    <col min="16133" max="16134" width="13.140625" style="55" customWidth="1"/>
    <col min="16135" max="16384" width="9" style="55"/>
  </cols>
  <sheetData>
    <row r="1" spans="1:15" s="31" customFormat="1" x14ac:dyDescent="0.2">
      <c r="A1" s="26" t="s">
        <v>42</v>
      </c>
      <c r="B1" s="27" t="s">
        <v>31</v>
      </c>
      <c r="C1" s="28"/>
      <c r="D1" s="28"/>
      <c r="E1" s="29" t="s">
        <v>3</v>
      </c>
      <c r="F1" s="30">
        <f>SUBTOTAL(9,F5:F8)</f>
        <v>0</v>
      </c>
    </row>
    <row r="2" spans="1:15" s="36" customFormat="1" x14ac:dyDescent="0.2">
      <c r="A2" s="32"/>
      <c r="B2" s="76"/>
      <c r="C2" s="34"/>
      <c r="D2" s="34"/>
      <c r="E2" s="35"/>
      <c r="F2" s="35"/>
      <c r="G2" s="77"/>
      <c r="H2" s="78"/>
      <c r="I2" s="78"/>
      <c r="J2" s="78"/>
      <c r="K2" s="78"/>
      <c r="L2" s="78"/>
      <c r="M2" s="78"/>
      <c r="N2" s="78"/>
      <c r="O2" s="78"/>
    </row>
    <row r="3" spans="1:15" s="31" customFormat="1" x14ac:dyDescent="0.2">
      <c r="A3" s="26"/>
      <c r="B3" s="27" t="s">
        <v>20</v>
      </c>
      <c r="C3" s="28" t="s">
        <v>21</v>
      </c>
      <c r="D3" s="28" t="s">
        <v>24</v>
      </c>
      <c r="E3" s="37" t="s">
        <v>22</v>
      </c>
      <c r="F3" s="30" t="s">
        <v>23</v>
      </c>
    </row>
    <row r="4" spans="1:15" s="31" customFormat="1" x14ac:dyDescent="0.2">
      <c r="A4" s="26"/>
      <c r="B4" s="27"/>
      <c r="C4" s="28"/>
      <c r="D4" s="28"/>
      <c r="E4" s="37"/>
      <c r="F4" s="30"/>
    </row>
    <row r="5" spans="1:15" s="54" customFormat="1" x14ac:dyDescent="0.2">
      <c r="A5" s="79">
        <v>1</v>
      </c>
      <c r="B5" s="62" t="s">
        <v>79</v>
      </c>
      <c r="C5" s="80" t="s">
        <v>0</v>
      </c>
      <c r="D5" s="80">
        <v>1</v>
      </c>
      <c r="E5" s="81"/>
      <c r="F5" s="53">
        <f>+E5*D5</f>
        <v>0</v>
      </c>
    </row>
    <row r="6" spans="1:15" s="54" customFormat="1" x14ac:dyDescent="0.2">
      <c r="A6" s="79"/>
      <c r="B6" s="82"/>
      <c r="C6" s="80"/>
      <c r="D6" s="80"/>
      <c r="E6" s="56"/>
      <c r="F6" s="56"/>
    </row>
    <row r="7" spans="1:15" s="54" customFormat="1" x14ac:dyDescent="0.2">
      <c r="A7" s="79">
        <f>MAX($A$5:A6)+1</f>
        <v>2</v>
      </c>
      <c r="B7" s="62" t="s">
        <v>78</v>
      </c>
      <c r="C7" s="80" t="s">
        <v>0</v>
      </c>
      <c r="D7" s="80">
        <v>1</v>
      </c>
      <c r="E7" s="81"/>
      <c r="F7" s="53">
        <f>+E7*D7</f>
        <v>0</v>
      </c>
    </row>
    <row r="8" spans="1:15" s="24" customFormat="1" x14ac:dyDescent="0.2">
      <c r="A8" s="12"/>
      <c r="B8" s="63"/>
      <c r="C8" s="14"/>
      <c r="D8" s="23"/>
      <c r="E8" s="25"/>
      <c r="F8" s="25"/>
    </row>
  </sheetData>
  <pageMargins left="0.74803149606299213" right="0.35433070866141736" top="0.78740157480314965" bottom="0.59055118110236227" header="0" footer="0"/>
  <pageSetup paperSize="9" scale="80" orientation="portrait"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9</vt:i4>
      </vt:variant>
    </vt:vector>
  </HeadingPairs>
  <TitlesOfParts>
    <vt:vector size="15" baseType="lpstr">
      <vt:lpstr>REKAPITULACIJA</vt:lpstr>
      <vt:lpstr>SPLOŠNO</vt:lpstr>
      <vt:lpstr>I. OGREVANJE</vt:lpstr>
      <vt:lpstr>II. VODOVOD</vt:lpstr>
      <vt:lpstr>III. PLINSKA INŠTALACIJA</vt:lpstr>
      <vt:lpstr>IV. NADZOR IN PID</vt:lpstr>
      <vt:lpstr>'I. OGREVANJE'!Področje_tiskanja</vt:lpstr>
      <vt:lpstr>'II. VODOVOD'!Področje_tiskanja</vt:lpstr>
      <vt:lpstr>'III. PLINSKA INŠTALACIJA'!Področje_tiskanja</vt:lpstr>
      <vt:lpstr>'IV. NADZOR IN PID'!Področje_tiskanja</vt:lpstr>
      <vt:lpstr>SPLOŠNO!Področje_tiskanja</vt:lpstr>
      <vt:lpstr>'I. OGREVANJE'!Tiskanje_naslovov</vt:lpstr>
      <vt:lpstr>'II. VODOVOD'!Tiskanje_naslovov</vt:lpstr>
      <vt:lpstr>'III. PLINSKA INŠTALACIJA'!Tiskanje_naslovov</vt:lpstr>
      <vt:lpstr>'IV. NADZOR IN PID'!Tiskanje_naslovov</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Mitja</dc:creator>
  <cp:lastModifiedBy>Gregor Markovič</cp:lastModifiedBy>
  <cp:lastPrinted>2020-06-10T10:51:41Z</cp:lastPrinted>
  <dcterms:created xsi:type="dcterms:W3CDTF">2010-03-30T09:03:09Z</dcterms:created>
  <dcterms:modified xsi:type="dcterms:W3CDTF">2020-06-19T05:37:52Z</dcterms:modified>
</cp:coreProperties>
</file>